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1-05-CBC\"/>
    </mc:Choice>
  </mc:AlternateContent>
  <xr:revisionPtr revIDLastSave="0" documentId="8_{148DC863-4991-4913-986C-15BDB7671FFF}" xr6:coauthVersionLast="45" xr6:coauthVersionMax="45" xr10:uidLastSave="{00000000-0000-0000-0000-000000000000}"/>
  <bookViews>
    <workbookView xWindow="28680" yWindow="-120" windowWidth="29040" windowHeight="15840"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1" r:id="rId10"/>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2" i="8" l="1"/>
  <c r="C38" i="8"/>
  <c r="D112" i="8" l="1"/>
  <c r="H30" i="21" l="1"/>
  <c r="H29" i="21"/>
  <c r="H28" i="21"/>
  <c r="H27" i="21"/>
  <c r="G26" i="21"/>
  <c r="F26" i="21"/>
  <c r="E26" i="21"/>
  <c r="D26" i="21"/>
  <c r="C26" i="21"/>
  <c r="H25" i="21"/>
  <c r="H24" i="21"/>
  <c r="H23" i="21"/>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4" i="11"/>
  <c r="G183" i="11"/>
  <c r="G181" i="11"/>
  <c r="F180" i="11"/>
  <c r="D179" i="11"/>
  <c r="G184" i="11" s="1"/>
  <c r="C179" i="11"/>
  <c r="F175" i="11" s="1"/>
  <c r="G178" i="11"/>
  <c r="G177" i="11"/>
  <c r="G176" i="11"/>
  <c r="G175" i="11"/>
  <c r="G174" i="11"/>
  <c r="G173" i="11"/>
  <c r="F173" i="11"/>
  <c r="G172" i="11"/>
  <c r="G179" i="11" s="1"/>
  <c r="G171" i="11"/>
  <c r="F171" i="11"/>
  <c r="G163" i="11"/>
  <c r="G161" i="11"/>
  <c r="G159" i="11"/>
  <c r="D157" i="11"/>
  <c r="G162" i="11" s="1"/>
  <c r="C157" i="11"/>
  <c r="F162" i="11" s="1"/>
  <c r="G156" i="11"/>
  <c r="G155" i="11"/>
  <c r="G154" i="11"/>
  <c r="G153" i="11"/>
  <c r="G152" i="11"/>
  <c r="G151" i="11"/>
  <c r="G150" i="11"/>
  <c r="G157" i="11" s="1"/>
  <c r="G149" i="11"/>
  <c r="F149" i="11"/>
  <c r="D144" i="11"/>
  <c r="C144" i="11"/>
  <c r="F140" i="11" s="1"/>
  <c r="G143" i="11"/>
  <c r="G142" i="11"/>
  <c r="G141" i="11"/>
  <c r="G140" i="11"/>
  <c r="G139" i="11"/>
  <c r="G138" i="11"/>
  <c r="F138" i="11"/>
  <c r="G137" i="11"/>
  <c r="G136" i="11"/>
  <c r="F136" i="11"/>
  <c r="G135" i="11"/>
  <c r="G134" i="11"/>
  <c r="G133" i="11"/>
  <c r="G132" i="11"/>
  <c r="G131" i="11"/>
  <c r="G130" i="11"/>
  <c r="F130" i="11"/>
  <c r="G129" i="11"/>
  <c r="G128" i="11"/>
  <c r="F128" i="11"/>
  <c r="G127" i="11"/>
  <c r="G126" i="11"/>
  <c r="G125" i="11"/>
  <c r="G124" i="11"/>
  <c r="G123" i="11"/>
  <c r="G122" i="11"/>
  <c r="F122" i="11"/>
  <c r="G121" i="11"/>
  <c r="G144" i="11" s="1"/>
  <c r="G120" i="11"/>
  <c r="F120" i="11"/>
  <c r="C59" i="11"/>
  <c r="C55" i="11"/>
  <c r="C26" i="11"/>
  <c r="F158" i="10"/>
  <c r="C152" i="10"/>
  <c r="F155" i="10" s="1"/>
  <c r="F151" i="10"/>
  <c r="C82" i="10"/>
  <c r="C78" i="10"/>
  <c r="C49" i="10"/>
  <c r="C42" i="10"/>
  <c r="F39" i="10"/>
  <c r="D37" i="10"/>
  <c r="C37" i="10"/>
  <c r="F35" i="10" s="1"/>
  <c r="G36" i="10"/>
  <c r="G35" i="10"/>
  <c r="G34" i="10"/>
  <c r="G33" i="10"/>
  <c r="F33" i="10"/>
  <c r="G32" i="10"/>
  <c r="G31" i="10"/>
  <c r="F31" i="10"/>
  <c r="G30" i="10"/>
  <c r="G29" i="10"/>
  <c r="F29" i="10"/>
  <c r="G28" i="10"/>
  <c r="G27" i="10"/>
  <c r="F27" i="10"/>
  <c r="G26" i="10"/>
  <c r="G25" i="10"/>
  <c r="F25" i="10"/>
  <c r="G24" i="10"/>
  <c r="G23" i="10"/>
  <c r="F23" i="10"/>
  <c r="G22" i="10"/>
  <c r="G37" i="10" s="1"/>
  <c r="F356" i="9"/>
  <c r="F354" i="9"/>
  <c r="F352" i="9"/>
  <c r="D350" i="9"/>
  <c r="G344" i="9" s="1"/>
  <c r="C350" i="9"/>
  <c r="F355" i="9" s="1"/>
  <c r="F349" i="9"/>
  <c r="F348" i="9"/>
  <c r="F347" i="9"/>
  <c r="F346" i="9"/>
  <c r="F345" i="9"/>
  <c r="F344" i="9"/>
  <c r="F343" i="9"/>
  <c r="F350" i="9" s="1"/>
  <c r="G342" i="9"/>
  <c r="F342" i="9"/>
  <c r="F334" i="9"/>
  <c r="G333" i="9"/>
  <c r="F332" i="9"/>
  <c r="F330" i="9"/>
  <c r="G329" i="9"/>
  <c r="D328" i="9"/>
  <c r="C328" i="9"/>
  <c r="F333" i="9" s="1"/>
  <c r="F327" i="9"/>
  <c r="G326" i="9"/>
  <c r="F326" i="9"/>
  <c r="F325" i="9"/>
  <c r="G324" i="9"/>
  <c r="F324" i="9"/>
  <c r="F323" i="9"/>
  <c r="G322" i="9"/>
  <c r="F322" i="9"/>
  <c r="F321" i="9"/>
  <c r="F328" i="9" s="1"/>
  <c r="G320" i="9"/>
  <c r="F320" i="9"/>
  <c r="D315" i="9"/>
  <c r="G309" i="9" s="1"/>
  <c r="C315" i="9"/>
  <c r="F314" i="9"/>
  <c r="F313" i="9"/>
  <c r="F312" i="9"/>
  <c r="F311" i="9"/>
  <c r="F310" i="9"/>
  <c r="F309" i="9"/>
  <c r="F308" i="9"/>
  <c r="G307" i="9"/>
  <c r="F307" i="9"/>
  <c r="F306" i="9"/>
  <c r="F305" i="9"/>
  <c r="F304" i="9"/>
  <c r="F303" i="9"/>
  <c r="F302" i="9"/>
  <c r="F301" i="9"/>
  <c r="F300" i="9"/>
  <c r="G299" i="9"/>
  <c r="F299" i="9"/>
  <c r="F298" i="9"/>
  <c r="G297" i="9"/>
  <c r="F297" i="9"/>
  <c r="F296" i="9"/>
  <c r="F295" i="9"/>
  <c r="F294" i="9"/>
  <c r="F293" i="9"/>
  <c r="F292" i="9"/>
  <c r="F315" i="9" s="1"/>
  <c r="G291" i="9"/>
  <c r="F291" i="9"/>
  <c r="F255" i="9"/>
  <c r="G254" i="9"/>
  <c r="F253" i="9"/>
  <c r="F251" i="9"/>
  <c r="G250" i="9"/>
  <c r="D249" i="9"/>
  <c r="C249" i="9"/>
  <c r="F254" i="9" s="1"/>
  <c r="F248" i="9"/>
  <c r="G247" i="9"/>
  <c r="F247" i="9"/>
  <c r="F246" i="9"/>
  <c r="G245" i="9"/>
  <c r="F245" i="9"/>
  <c r="F244" i="9"/>
  <c r="G243" i="9"/>
  <c r="F243" i="9"/>
  <c r="F242" i="9"/>
  <c r="F249" i="9" s="1"/>
  <c r="G241" i="9"/>
  <c r="F241" i="9"/>
  <c r="F233" i="9"/>
  <c r="G232" i="9"/>
  <c r="F231" i="9"/>
  <c r="F229" i="9"/>
  <c r="G228" i="9"/>
  <c r="D227" i="9"/>
  <c r="C227" i="9"/>
  <c r="F232" i="9" s="1"/>
  <c r="F226" i="9"/>
  <c r="G225" i="9"/>
  <c r="F225" i="9"/>
  <c r="F224" i="9"/>
  <c r="G223" i="9"/>
  <c r="F223" i="9"/>
  <c r="F222" i="9"/>
  <c r="G221" i="9"/>
  <c r="F221" i="9"/>
  <c r="F220" i="9"/>
  <c r="F227" i="9" s="1"/>
  <c r="G219" i="9"/>
  <c r="F219" i="9"/>
  <c r="D214" i="9"/>
  <c r="C214" i="9"/>
  <c r="F213" i="9"/>
  <c r="G212" i="9"/>
  <c r="F212" i="9"/>
  <c r="F211" i="9"/>
  <c r="G210" i="9"/>
  <c r="F210" i="9"/>
  <c r="F209" i="9"/>
  <c r="G208" i="9"/>
  <c r="F208" i="9"/>
  <c r="F207" i="9"/>
  <c r="G206" i="9"/>
  <c r="F206" i="9"/>
  <c r="F205" i="9"/>
  <c r="G204" i="9"/>
  <c r="F204" i="9"/>
  <c r="F203" i="9"/>
  <c r="G202" i="9"/>
  <c r="F202" i="9"/>
  <c r="F201" i="9"/>
  <c r="G200" i="9"/>
  <c r="F200" i="9"/>
  <c r="F199" i="9"/>
  <c r="G198" i="9"/>
  <c r="F198" i="9"/>
  <c r="F197" i="9"/>
  <c r="G196" i="9"/>
  <c r="F196" i="9"/>
  <c r="F195" i="9"/>
  <c r="G194" i="9"/>
  <c r="F194" i="9"/>
  <c r="F193" i="9"/>
  <c r="G192" i="9"/>
  <c r="F192"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F44" i="9" s="1"/>
  <c r="D57" i="9"/>
  <c r="D44" i="9" s="1"/>
  <c r="C44" i="9"/>
  <c r="F36" i="9"/>
  <c r="D36" i="9"/>
  <c r="F28" i="9"/>
  <c r="G17" i="21" s="1"/>
  <c r="D28" i="9"/>
  <c r="C15" i="9"/>
  <c r="F19"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G220" i="8" s="1"/>
  <c r="F218" i="8"/>
  <c r="G217" i="8"/>
  <c r="F217" i="8"/>
  <c r="F213" i="8"/>
  <c r="C208" i="8"/>
  <c r="F209" i="8" s="1"/>
  <c r="C207" i="8"/>
  <c r="F206" i="8"/>
  <c r="F202" i="8"/>
  <c r="F201" i="8"/>
  <c r="F198" i="8"/>
  <c r="F197" i="8"/>
  <c r="F195" i="8"/>
  <c r="F193" i="8"/>
  <c r="C179" i="8"/>
  <c r="F186" i="8" s="1"/>
  <c r="D167" i="8"/>
  <c r="G166" i="8" s="1"/>
  <c r="C167" i="8"/>
  <c r="F166" i="8" s="1"/>
  <c r="D155" i="8"/>
  <c r="G162" i="8" s="1"/>
  <c r="C155" i="8"/>
  <c r="F161" i="8" s="1"/>
  <c r="G153" i="8"/>
  <c r="G151" i="8"/>
  <c r="G149" i="8"/>
  <c r="G147" i="8"/>
  <c r="G145" i="8"/>
  <c r="G143" i="8"/>
  <c r="G141" i="8"/>
  <c r="G139" i="8"/>
  <c r="D129" i="8"/>
  <c r="G136" i="8" s="1"/>
  <c r="C129" i="8"/>
  <c r="F135" i="8" s="1"/>
  <c r="G123" i="8"/>
  <c r="G121" i="8"/>
  <c r="G115" i="8"/>
  <c r="F113" i="8"/>
  <c r="F105" i="8"/>
  <c r="F103" i="8"/>
  <c r="F101" i="8"/>
  <c r="D101" i="8"/>
  <c r="D100" i="8"/>
  <c r="G99" i="8" s="1"/>
  <c r="C100" i="8"/>
  <c r="F104" i="8" s="1"/>
  <c r="F99" i="8"/>
  <c r="G98" i="8"/>
  <c r="F98" i="8"/>
  <c r="F97" i="8"/>
  <c r="G96" i="8"/>
  <c r="F96" i="8"/>
  <c r="F95" i="8"/>
  <c r="G94" i="8"/>
  <c r="F94" i="8"/>
  <c r="F93" i="8"/>
  <c r="F100" i="8" s="1"/>
  <c r="G82" i="8"/>
  <c r="G81" i="8"/>
  <c r="F81" i="8"/>
  <c r="G80" i="8"/>
  <c r="G79" i="8"/>
  <c r="F79" i="8"/>
  <c r="G78" i="8"/>
  <c r="D78" i="8"/>
  <c r="D77" i="8"/>
  <c r="C77" i="8"/>
  <c r="F82" i="8" s="1"/>
  <c r="G76" i="8"/>
  <c r="F76" i="8"/>
  <c r="G75" i="8"/>
  <c r="F75" i="8"/>
  <c r="G74" i="8"/>
  <c r="F74" i="8"/>
  <c r="G73" i="8"/>
  <c r="F73" i="8"/>
  <c r="G72" i="8"/>
  <c r="F72" i="8"/>
  <c r="G71" i="8"/>
  <c r="F71" i="8"/>
  <c r="G70" i="8"/>
  <c r="G77" i="8" s="1"/>
  <c r="F70" i="8"/>
  <c r="F77" i="8" s="1"/>
  <c r="C58" i="8"/>
  <c r="F63" i="8" s="1"/>
  <c r="D45" i="8"/>
  <c r="C300" i="8"/>
  <c r="C290" i="8"/>
  <c r="C293" i="8"/>
  <c r="D290" i="8"/>
  <c r="C292" i="8"/>
  <c r="D300" i="8"/>
  <c r="D293" i="8"/>
  <c r="D292" i="8"/>
  <c r="F292" i="8"/>
  <c r="F203" i="8" l="1"/>
  <c r="F211" i="8"/>
  <c r="F115" i="8"/>
  <c r="F117" i="8"/>
  <c r="F215" i="8"/>
  <c r="F194" i="8"/>
  <c r="F199" i="8"/>
  <c r="F205" i="8"/>
  <c r="F180" i="8"/>
  <c r="F174" i="8"/>
  <c r="F181" i="8"/>
  <c r="G165" i="8"/>
  <c r="F177" i="8"/>
  <c r="F185" i="8"/>
  <c r="G113" i="8"/>
  <c r="G117" i="8"/>
  <c r="G125" i="8"/>
  <c r="G119" i="8"/>
  <c r="G127" i="8"/>
  <c r="F54" i="8"/>
  <c r="F119" i="8"/>
  <c r="F125" i="8"/>
  <c r="F130" i="8"/>
  <c r="F139" i="8"/>
  <c r="F147" i="8"/>
  <c r="F153" i="8"/>
  <c r="F158" i="8"/>
  <c r="F165" i="8"/>
  <c r="G103" i="8"/>
  <c r="F53" i="8"/>
  <c r="F57" i="8"/>
  <c r="F60" i="8"/>
  <c r="F64" i="8"/>
  <c r="F78" i="8"/>
  <c r="F80" i="8"/>
  <c r="G102" i="8"/>
  <c r="G104" i="8"/>
  <c r="G112" i="8"/>
  <c r="G114" i="8"/>
  <c r="G116" i="8"/>
  <c r="G118" i="8"/>
  <c r="G120" i="8"/>
  <c r="G122" i="8"/>
  <c r="G124" i="8"/>
  <c r="G126" i="8"/>
  <c r="G128" i="8"/>
  <c r="G131" i="8"/>
  <c r="G133" i="8"/>
  <c r="G135" i="8"/>
  <c r="G138" i="8"/>
  <c r="G140" i="8"/>
  <c r="G142" i="8"/>
  <c r="G144" i="8"/>
  <c r="G146" i="8"/>
  <c r="G148" i="8"/>
  <c r="G150" i="8"/>
  <c r="G152" i="8"/>
  <c r="G154" i="8"/>
  <c r="G157" i="8"/>
  <c r="G159" i="8"/>
  <c r="G161" i="8"/>
  <c r="G164" i="8"/>
  <c r="G167" i="8" s="1"/>
  <c r="F187" i="8"/>
  <c r="F183" i="8"/>
  <c r="F175" i="8"/>
  <c r="F184" i="8"/>
  <c r="F12" i="9"/>
  <c r="G213" i="9"/>
  <c r="G211" i="9"/>
  <c r="G209" i="9"/>
  <c r="G207" i="9"/>
  <c r="G205" i="9"/>
  <c r="G203" i="9"/>
  <c r="G201" i="9"/>
  <c r="G199" i="9"/>
  <c r="G197" i="9"/>
  <c r="G195" i="9"/>
  <c r="G193" i="9"/>
  <c r="G191" i="9"/>
  <c r="G214" i="9" s="1"/>
  <c r="G255" i="9"/>
  <c r="G253" i="9"/>
  <c r="G251" i="9"/>
  <c r="G248" i="9"/>
  <c r="G246" i="9"/>
  <c r="G244" i="9"/>
  <c r="G242" i="9"/>
  <c r="G249" i="9" s="1"/>
  <c r="G252" i="9"/>
  <c r="G293" i="9"/>
  <c r="G301" i="9"/>
  <c r="G334" i="9"/>
  <c r="G332" i="9"/>
  <c r="G330" i="9"/>
  <c r="G327" i="9"/>
  <c r="G325" i="9"/>
  <c r="G323" i="9"/>
  <c r="G321" i="9"/>
  <c r="G328" i="9" s="1"/>
  <c r="G331" i="9"/>
  <c r="F148" i="10"/>
  <c r="F124" i="11"/>
  <c r="F132" i="11"/>
  <c r="F151" i="11"/>
  <c r="F158" i="11"/>
  <c r="H26" i="21"/>
  <c r="F123" i="8"/>
  <c r="F134" i="8"/>
  <c r="F160" i="8"/>
  <c r="F25" i="9"/>
  <c r="F21" i="9"/>
  <c r="F17" i="9"/>
  <c r="F14" i="9"/>
  <c r="F24" i="9"/>
  <c r="F20" i="9"/>
  <c r="F16" i="9"/>
  <c r="F13" i="9"/>
  <c r="F22" i="9"/>
  <c r="G314" i="9"/>
  <c r="G312" i="9"/>
  <c r="G310" i="9"/>
  <c r="G308" i="9"/>
  <c r="G306" i="9"/>
  <c r="G304" i="9"/>
  <c r="G302" i="9"/>
  <c r="G300" i="9"/>
  <c r="G298" i="9"/>
  <c r="G296" i="9"/>
  <c r="G294" i="9"/>
  <c r="G292" i="9"/>
  <c r="G315" i="9" s="1"/>
  <c r="G356" i="9"/>
  <c r="G354" i="9"/>
  <c r="G352" i="9"/>
  <c r="G349" i="9"/>
  <c r="G347" i="9"/>
  <c r="G345" i="9"/>
  <c r="G343" i="9"/>
  <c r="G350" i="9" s="1"/>
  <c r="G353" i="9"/>
  <c r="F163" i="11"/>
  <c r="F161" i="11"/>
  <c r="F159" i="11"/>
  <c r="F156" i="11"/>
  <c r="F154" i="11"/>
  <c r="F152" i="11"/>
  <c r="F150" i="11"/>
  <c r="F157" i="11" s="1"/>
  <c r="F61" i="8"/>
  <c r="F136" i="8"/>
  <c r="F143" i="8"/>
  <c r="F151" i="8"/>
  <c r="G105" i="8"/>
  <c r="G130" i="8"/>
  <c r="G132" i="8"/>
  <c r="G134" i="8"/>
  <c r="G156" i="8"/>
  <c r="G158" i="8"/>
  <c r="G160" i="8"/>
  <c r="F23" i="9"/>
  <c r="G305" i="9"/>
  <c r="G313" i="9"/>
  <c r="G348" i="9"/>
  <c r="F157" i="10"/>
  <c r="F153" i="10"/>
  <c r="F150" i="10"/>
  <c r="F156" i="10"/>
  <c r="F149" i="10"/>
  <c r="F159" i="10"/>
  <c r="F143" i="11"/>
  <c r="F141" i="11"/>
  <c r="F139" i="11"/>
  <c r="F137" i="11"/>
  <c r="F135" i="11"/>
  <c r="F133" i="11"/>
  <c r="F131" i="11"/>
  <c r="F129" i="11"/>
  <c r="F127" i="11"/>
  <c r="F125" i="11"/>
  <c r="F123" i="11"/>
  <c r="F121" i="11"/>
  <c r="F144" i="11" s="1"/>
  <c r="F155" i="11"/>
  <c r="F160" i="11"/>
  <c r="F185" i="11"/>
  <c r="F183" i="11"/>
  <c r="F181" i="11"/>
  <c r="F178" i="11"/>
  <c r="F176" i="11"/>
  <c r="F174" i="11"/>
  <c r="F172" i="11"/>
  <c r="F179" i="11" s="1"/>
  <c r="F121" i="8"/>
  <c r="F127" i="8"/>
  <c r="F132" i="8"/>
  <c r="F141" i="8"/>
  <c r="F145" i="8"/>
  <c r="F149" i="8"/>
  <c r="F156" i="8"/>
  <c r="F162" i="8"/>
  <c r="F55" i="8"/>
  <c r="F62" i="8"/>
  <c r="G101" i="8"/>
  <c r="F56" i="8"/>
  <c r="F59" i="8"/>
  <c r="G93" i="8"/>
  <c r="G95" i="8"/>
  <c r="G97" i="8"/>
  <c r="F102" i="8"/>
  <c r="F112" i="8"/>
  <c r="F114" i="8"/>
  <c r="F116" i="8"/>
  <c r="F118" i="8"/>
  <c r="F120" i="8"/>
  <c r="F122" i="8"/>
  <c r="F124" i="8"/>
  <c r="F126" i="8"/>
  <c r="F128" i="8"/>
  <c r="F131" i="8"/>
  <c r="F133" i="8"/>
  <c r="F138" i="8"/>
  <c r="F140" i="8"/>
  <c r="F142" i="8"/>
  <c r="F144" i="8"/>
  <c r="F146" i="8"/>
  <c r="F148" i="8"/>
  <c r="F150" i="8"/>
  <c r="F152" i="8"/>
  <c r="F154" i="8"/>
  <c r="F157" i="8"/>
  <c r="F159" i="8"/>
  <c r="F164" i="8"/>
  <c r="F167" i="8" s="1"/>
  <c r="F178" i="8"/>
  <c r="F182" i="8"/>
  <c r="F214" i="8"/>
  <c r="F210" i="8"/>
  <c r="F204" i="8"/>
  <c r="F200" i="8"/>
  <c r="F196" i="8"/>
  <c r="F212" i="8"/>
  <c r="F18" i="9"/>
  <c r="F26" i="9"/>
  <c r="G233" i="9"/>
  <c r="G231" i="9"/>
  <c r="G229" i="9"/>
  <c r="G226" i="9"/>
  <c r="G224" i="9"/>
  <c r="G222" i="9"/>
  <c r="G220" i="9"/>
  <c r="G227" i="9" s="1"/>
  <c r="G230" i="9"/>
  <c r="G295" i="9"/>
  <c r="G303" i="9"/>
  <c r="G311" i="9"/>
  <c r="G346" i="9"/>
  <c r="G351" i="9"/>
  <c r="G355" i="9"/>
  <c r="F36" i="10"/>
  <c r="F34" i="10"/>
  <c r="F32" i="10"/>
  <c r="F30" i="10"/>
  <c r="F28" i="10"/>
  <c r="F26" i="10"/>
  <c r="F24" i="10"/>
  <c r="F22" i="10"/>
  <c r="F41" i="10"/>
  <c r="F40" i="10"/>
  <c r="F42" i="10" s="1"/>
  <c r="F154" i="10"/>
  <c r="F126" i="11"/>
  <c r="F134" i="11"/>
  <c r="F142" i="11"/>
  <c r="F153" i="11"/>
  <c r="F177" i="11"/>
  <c r="F182" i="11"/>
  <c r="F17" i="21"/>
  <c r="G158" i="11"/>
  <c r="G160" i="11"/>
  <c r="G180" i="11"/>
  <c r="G182" i="11"/>
  <c r="F228" i="9"/>
  <c r="F230" i="9"/>
  <c r="F250" i="9"/>
  <c r="F252" i="9"/>
  <c r="F329" i="9"/>
  <c r="F331" i="9"/>
  <c r="F351" i="9"/>
  <c r="F353" i="9"/>
  <c r="F207" i="8" l="1"/>
  <c r="F179" i="8"/>
  <c r="F208" i="8"/>
  <c r="F37" i="10"/>
  <c r="F152" i="10"/>
  <c r="F15" i="9"/>
  <c r="F129" i="8"/>
  <c r="G100" i="8"/>
  <c r="F155" i="8"/>
  <c r="G155" i="8"/>
  <c r="G129" i="8"/>
  <c r="F58" i="8"/>
</calcChain>
</file>

<file path=xl/sharedStrings.xml><?xml version="1.0" encoding="utf-8"?>
<sst xmlns="http://schemas.openxmlformats.org/spreadsheetml/2006/main" count="2567" uniqueCount="1851">
  <si>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</si>
  <si>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</si>
  <si>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</si>
  <si>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</si>
  <si>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</si>
  <si>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</si>
  <si>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</si>
  <si>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</si>
  <si>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</si>
  <si>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</si>
  <si>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</si>
  <si>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</si>
  <si>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</si>
  <si>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</si>
  <si>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</si>
  <si>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</si>
  <si>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</si>
  <si>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</si>
  <si>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</si>
  <si>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</si>
  <si>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</si>
  <si>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</si>
  <si>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</si>
  <si>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</si>
  <si>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</si>
  <si>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</si>
  <si>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</si>
  <si>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</si>
  <si>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</si>
  <si>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</si>
  <si>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</si>
  <si>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</si>
  <si>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</si>
  <si>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</si>
  <si>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</si>
  <si>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</si>
  <si>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</si>
  <si>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</si>
  <si>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</si>
  <si>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</si>
  <si>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</si>
  <si>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</si>
  <si>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</si>
  <si>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</si>
  <si>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</si>
  <si>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</si>
  <si>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</si>
  <si>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</si>
  <si>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</si>
  <si>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</si>
  <si>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</si>
  <si>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</si>
  <si>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</si>
  <si>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</si>
  <si>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</si>
  <si>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</si>
  <si>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</si>
  <si>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</si>
  <si>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</si>
  <si>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</si>
  <si>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</si>
  <si>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</si>
  <si>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</si>
  <si>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</si>
  <si>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</si>
  <si>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</si>
  <si>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</si>
  <si>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</si>
  <si>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</si>
  <si>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</si>
  <si>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</si>
  <si>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</si>
  <si>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</si>
  <si>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</si>
  <si>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</si>
  <si>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</si>
  <si>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</si>
  <si>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</si>
  <si>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</si>
  <si>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</si>
  <si>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</si>
  <si>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</si>
  <si>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</si>
  <si>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</si>
  <si>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</si>
  <si>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</si>
  <si>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</si>
  <si>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</si>
  <si>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</si>
  <si>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</si>
  <si>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</si>
  <si>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</si>
  <si>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</si>
  <si>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</si>
  <si>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</si>
  <si>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</si>
  <si>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</si>
  <si>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</si>
  <si>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</si>
  <si>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</si>
  <si>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</si>
  <si>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</si>
  <si>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</si>
  <si>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</si>
  <si>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</si>
  <si>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</si>
  <si>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</si>
  <si>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</si>
  <si>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</si>
  <si>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</si>
  <si>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</si>
  <si>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</si>
  <si>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</si>
  <si>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</si>
  <si>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</si>
  <si>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</si>
  <si>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</si>
  <si>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</si>
  <si>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</si>
  <si>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</si>
  <si>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</si>
  <si>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</si>
  <si>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</si>
  <si>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</si>
  <si>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</si>
  <si>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</si>
  <si>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</si>
  <si>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</si>
  <si>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</si>
  <si>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</si>
  <si>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</si>
  <si>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</si>
  <si>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</si>
  <si>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</si>
  <si>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</si>
  <si>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</si>
  <si>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</si>
  <si>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</si>
  <si>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</si>
  <si>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</si>
  <si>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</si>
  <si>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</si>
  <si>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</si>
  <si>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</si>
  <si>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</si>
  <si>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</si>
  <si>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</si>
  <si>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</si>
  <si>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</si>
  <si>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</si>
  <si>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</si>
  <si>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</si>
  <si>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</si>
  <si>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</si>
  <si>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</si>
  <si>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</si>
  <si>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</si>
  <si>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</si>
  <si>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</si>
  <si>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</si>
  <si>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</si>
  <si>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</si>
  <si>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</si>
  <si>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</si>
  <si>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</si>
  <si>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</si>
  <si>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</si>
  <si>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</si>
  <si>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</si>
  <si>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</si>
  <si>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</si>
  <si>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</si>
  <si>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</si>
  <si>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</si>
  <si>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</si>
  <si>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</si>
  <si>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</si>
  <si>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</si>
  <si>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</si>
  <si>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</si>
  <si>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</si>
  <si>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</si>
  <si>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</si>
  <si>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</si>
  <si>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</si>
  <si>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</si>
  <si>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</si>
  <si>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</si>
  <si>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</si>
  <si>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</si>
  <si>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</si>
  <si>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</si>
  <si>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</si>
  <si>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</si>
  <si>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</si>
  <si>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</si>
  <si>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</si>
  <si>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</si>
  <si>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</si>
  <si>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</si>
  <si>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</si>
  <si>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</si>
  <si>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</si>
  <si>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</si>
  <si>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</si>
  <si>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</si>
  <si>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</si>
  <si>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</si>
  <si>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</si>
  <si>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</si>
  <si>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</si>
  <si>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</si>
  <si>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</si>
  <si>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</si>
  <si>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</si>
  <si>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</si>
  <si>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</si>
  <si>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</si>
  <si>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</si>
  <si>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</si>
  <si>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</si>
  <si>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</si>
  <si>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</si>
  <si>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</si>
  <si>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</si>
  <si>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</si>
  <si>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</si>
  <si>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</si>
  <si>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</si>
  <si>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</si>
  <si>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</si>
  <si>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</si>
  <si>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</si>
  <si>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</si>
  <si>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</si>
  <si>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</si>
  <si>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</si>
  <si>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</si>
  <si>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</si>
  <si>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</si>
  <si>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</si>
  <si>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</si>
  <si>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</si>
  <si>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</si>
  <si>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</si>
  <si>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</si>
  <si>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</si>
  <si>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</si>
  <si>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</si>
  <si>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</si>
  <si>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</si>
  <si>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</si>
  <si>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</si>
  <si>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</si>
  <si>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</si>
  <si>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</si>
  <si>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</si>
  <si>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</si>
  <si>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</si>
  <si>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</si>
  <si>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</si>
  <si>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</si>
  <si>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</si>
  <si>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</si>
  <si>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</si>
  <si>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</si>
  <si>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</si>
  <si>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</si>
  <si>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</si>
  <si>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</si>
  <si>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</si>
  <si>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</si>
  <si>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</si>
  <si>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</si>
  <si>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</si>
  <si>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</si>
  <si>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</si>
  <si>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</si>
  <si>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</si>
  <si>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</si>
  <si>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</si>
  <si>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</si>
  <si>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</si>
  <si>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</si>
  <si>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</si>
  <si>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</si>
  <si>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</si>
  <si>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</si>
  <si>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</si>
  <si>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</si>
  <si>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</si>
  <si>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</si>
  <si>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</si>
  <si>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</si>
  <si>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</si>
  <si>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</si>
  <si>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</si>
  <si>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</si>
  <si>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</si>
  <si>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</si>
  <si>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</si>
  <si>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</si>
  <si>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</si>
  <si>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</si>
  <si>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</si>
  <si>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</si>
  <si>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</si>
  <si>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</si>
  <si>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</si>
  <si>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</si>
  <si>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</si>
  <si>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</si>
  <si>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</si>
  <si>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</si>
  <si>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</si>
  <si>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</si>
  <si>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</si>
  <si>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</si>
  <si>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</si>
  <si>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</si>
  <si>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</si>
  <si>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</si>
  <si>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</si>
  <si>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</si>
  <si>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</si>
  <si>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</si>
  <si>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</si>
  <si>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</si>
  <si>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</si>
  <si>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</si>
  <si>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</si>
  <si>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</si>
  <si>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</si>
  <si>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</si>
  <si>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</si>
  <si>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</si>
  <si>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</si>
  <si>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</si>
  <si>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</si>
  <si>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</si>
  <si>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</si>
  <si>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</si>
  <si>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</si>
  <si>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</si>
  <si>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</si>
  <si>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</si>
  <si>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</si>
  <si>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</si>
  <si>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</si>
  <si>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</si>
  <si>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</si>
  <si>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</si>
  <si>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</si>
  <si>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</si>
  <si>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</si>
  <si>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</si>
  <si>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</si>
  <si>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</si>
  <si>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</si>
  <si>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</si>
  <si>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</si>
  <si>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</si>
  <si>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</si>
  <si>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</si>
  <si>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</si>
  <si>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</si>
  <si>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</si>
  <si>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</si>
  <si>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</si>
  <si>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</si>
  <si>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</si>
  <si>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</si>
  <si>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</si>
  <si>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</si>
  <si>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</si>
  <si>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</si>
  <si>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</si>
  <si>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</si>
  <si>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</si>
  <si>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</si>
  <si>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</si>
  <si>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</si>
  <si>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</si>
  <si>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</si>
  <si>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</si>
  <si>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</si>
  <si>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</si>
  <si>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</si>
  <si>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</si>
  <si>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</si>
  <si>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</si>
  <si>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</si>
  <si>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</si>
  <si>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</si>
  <si>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</si>
  <si>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</si>
  <si>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</si>
  <si>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</si>
  <si>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</si>
  <si>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</si>
  <si>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</si>
  <si>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</si>
  <si>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</si>
  <si>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</si>
  <si>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</si>
  <si>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</si>
  <si>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</si>
  <si>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</si>
  <si>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</si>
  <si>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</si>
  <si>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</si>
  <si>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</si>
  <si>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</si>
  <si>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</si>
  <si>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</si>
  <si>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</si>
  <si>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</si>
  <si>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</si>
  <si>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</si>
  <si>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</si>
  <si>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</si>
  <si>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</si>
  <si>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</si>
  <si>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</si>
  <si>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</si>
  <si>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</si>
  <si>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</si>
  <si>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</si>
  <si>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</si>
  <si>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</si>
  <si>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</si>
  <si>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</si>
  <si>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</si>
  <si>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</si>
  <si>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</si>
  <si>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</si>
  <si>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</si>
  <si>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</si>
  <si>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</si>
  <si>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</si>
  <si>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</si>
  <si>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</si>
  <si>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</si>
  <si>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</si>
  <si>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</si>
  <si>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</si>
  <si>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</si>
  <si>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</si>
  <si>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</si>
  <si>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</si>
  <si>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</si>
  <si>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</si>
  <si>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</si>
  <si>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</si>
  <si>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</si>
  <si>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</si>
  <si>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</si>
  <si>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</si>
  <si>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</si>
  <si>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</si>
  <si>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</si>
  <si>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</si>
  <si>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</si>
  <si>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</si>
  <si>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</si>
  <si>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</si>
  <si>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</si>
  <si>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</si>
  <si>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</si>
  <si>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</si>
  <si>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</si>
  <si>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</si>
  <si>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</si>
  <si>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</si>
  <si>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</si>
  <si>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</si>
  <si>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</si>
  <si>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</si>
  <si>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</si>
  <si>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</si>
  <si>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</si>
  <si>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</si>
  <si>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</si>
  <si>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</si>
  <si>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</si>
  <si>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</si>
  <si>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</si>
  <si>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</si>
  <si>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</si>
  <si>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</si>
  <si>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</si>
  <si>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</si>
  <si>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</si>
  <si>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</si>
  <si>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</si>
  <si>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</si>
  <si>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</si>
  <si>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</si>
  <si>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</si>
  <si>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</si>
  <si>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</si>
  <si>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</si>
  <si>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</si>
  <si>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</si>
  <si>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</si>
  <si>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</si>
  <si>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</si>
  <si>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</si>
  <si>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</si>
  <si>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</si>
  <si>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</si>
  <si>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</si>
  <si>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</si>
  <si>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</si>
  <si>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</si>
  <si>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</si>
  <si>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</si>
  <si>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</si>
  <si>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</si>
  <si>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</si>
  <si>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</si>
  <si>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</si>
  <si>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</si>
  <si>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</si>
  <si>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</si>
  <si>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</si>
  <si>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</si>
  <si>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</si>
  <si>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</si>
  <si>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</si>
  <si>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</si>
  <si>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</si>
  <si>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</si>
  <si>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</si>
  <si>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</si>
  <si>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</si>
  <si>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</si>
  <si>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</si>
  <si>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</si>
  <si>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</si>
  <si>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</si>
  <si>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</si>
  <si>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</si>
  <si>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</si>
  <si>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</si>
  <si>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</si>
  <si>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</si>
  <si>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</si>
  <si>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</si>
  <si>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</si>
  <si>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</si>
  <si>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</si>
  <si>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</si>
  <si>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</si>
  <si>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</si>
  <si>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</si>
  <si>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</si>
  <si>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</si>
  <si>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</si>
  <si>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</si>
  <si>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</si>
  <si>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</si>
  <si>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</si>
  <si>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</si>
  <si>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</si>
  <si>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</si>
  <si>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</si>
  <si>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</si>
  <si>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</si>
  <si>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</si>
  <si>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</si>
  <si>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</si>
  <si>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</si>
  <si>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</si>
  <si>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</si>
  <si>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</si>
  <si>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</si>
  <si>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</si>
  <si>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</si>
  <si>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</si>
  <si>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</si>
  <si>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</si>
  <si>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</si>
  <si>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</si>
  <si>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</si>
  <si>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</si>
  <si>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</si>
  <si>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</si>
  <si>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</si>
  <si>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</si>
  <si>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</si>
  <si>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</si>
  <si>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</si>
  <si>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</si>
  <si>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</si>
  <si>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</si>
  <si>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</si>
  <si>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</si>
  <si>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</si>
  <si>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</si>
  <si>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</si>
  <si>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</si>
  <si>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</si>
  <si>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</si>
  <si>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</si>
  <si>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</si>
  <si>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</si>
  <si>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</si>
  <si>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</si>
  <si>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</si>
  <si>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</si>
  <si>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</si>
  <si>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</si>
  <si>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</si>
  <si>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</si>
  <si>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</si>
  <si>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</si>
  <si>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</si>
  <si>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</si>
  <si>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</si>
  <si>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</si>
  <si>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</si>
  <si>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</si>
  <si>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</si>
  <si>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</si>
  <si>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</si>
  <si>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</si>
  <si>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</si>
  <si>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</si>
  <si>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</si>
  <si>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</si>
  <si>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</si>
  <si>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</si>
  <si>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</si>
  <si>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</si>
  <si>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</si>
  <si>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</si>
  <si>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</si>
  <si>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</si>
  <si>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</si>
  <si>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</si>
  <si>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</si>
  <si>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</si>
  <si>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</si>
  <si>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</si>
  <si>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</si>
  <si>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</si>
  <si>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</si>
  <si>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</si>
  <si>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</si>
  <si>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</si>
  <si>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</si>
  <si>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</si>
  <si>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</si>
  <si>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</si>
  <si>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</si>
  <si>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</si>
  <si>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</si>
  <si>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</si>
  <si>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</si>
  <si>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</si>
  <si>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</si>
  <si>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</si>
  <si>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</si>
  <si>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</si>
  <si>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</si>
  <si>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</si>
  <si>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</si>
  <si>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</si>
  <si>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</si>
  <si>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</si>
  <si>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</si>
  <si>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</si>
  <si>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</si>
  <si>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</si>
  <si>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</si>
  <si>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</si>
  <si>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</si>
  <si>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</si>
  <si>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</si>
  <si>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</si>
  <si>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</si>
  <si>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</si>
  <si>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</si>
  <si>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</si>
  <si>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</si>
  <si>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</si>
  <si>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</si>
  <si>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</si>
  <si>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</si>
  <si>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</si>
  <si>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</si>
  <si>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</si>
  <si>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</si>
  <si>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</si>
  <si>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</si>
  <si>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</si>
  <si>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</si>
  <si>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</si>
  <si>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</si>
  <si>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</si>
  <si>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</si>
  <si>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</si>
  <si>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</si>
  <si>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</si>
  <si>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</si>
  <si>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</si>
  <si>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</si>
  <si>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</si>
  <si>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</si>
  <si>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</si>
  <si>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</si>
  <si>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</si>
  <si>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</si>
  <si>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</si>
  <si>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</si>
  <si>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</si>
  <si>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</si>
  <si>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</si>
  <si>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</si>
  <si>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</si>
  <si>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</si>
  <si>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</si>
  <si>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</si>
  <si>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</si>
  <si>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</si>
  <si>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</si>
  <si>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</si>
  <si>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</si>
  <si>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</si>
  <si>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</si>
  <si>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</si>
  <si>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</si>
  <si>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</si>
  <si>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</si>
  <si>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</si>
  <si>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</si>
  <si>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</si>
  <si>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</si>
  <si>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</si>
  <si>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</si>
  <si>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</si>
  <si>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</si>
  <si>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</si>
  <si>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</si>
  <si>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</si>
  <si>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</si>
  <si>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</si>
  <si>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</si>
  <si>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</si>
  <si>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</si>
  <si>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</si>
  <si>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</si>
  <si>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</si>
  <si>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</si>
  <si>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</si>
  <si>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</si>
  <si>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</si>
  <si>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</si>
  <si>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</si>
  <si>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</si>
  <si>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</si>
  <si>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</si>
  <si>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</si>
  <si>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</si>
  <si>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</si>
  <si>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</si>
  <si>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</si>
  <si>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</si>
  <si>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</si>
  <si>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</si>
  <si>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</si>
  <si>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</si>
  <si>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</si>
  <si>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</si>
  <si>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</si>
  <si>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</si>
  <si>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</si>
  <si>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</si>
  <si>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</si>
  <si>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</si>
  <si>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</si>
  <si>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</si>
  <si>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</si>
  <si>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</si>
  <si>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</si>
  <si>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</si>
  <si>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</si>
  <si>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</si>
  <si>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</si>
  <si>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</si>
  <si>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</si>
  <si>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</si>
  <si>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</si>
  <si>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</si>
  <si>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</si>
  <si>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</si>
  <si>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</si>
  <si>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</si>
  <si>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</si>
  <si>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</si>
  <si>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</si>
  <si>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</si>
  <si>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</si>
  <si>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</si>
  <si>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</si>
  <si>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</si>
  <si>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</si>
  <si>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</si>
  <si>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</si>
  <si>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</si>
  <si>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</si>
  <si>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</si>
  <si>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</si>
  <si>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</si>
  <si>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</si>
  <si>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</si>
  <si>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</si>
  <si>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</si>
  <si>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</si>
  <si>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</si>
  <si>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</si>
  <si>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</si>
  <si>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</si>
  <si>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</si>
  <si>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</si>
  <si>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</si>
  <si>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</si>
  <si>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</si>
  <si>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</si>
  <si>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</si>
  <si>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</si>
  <si>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</si>
  <si>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</si>
  <si>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</si>
  <si>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</si>
  <si>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</si>
  <si>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</si>
  <si>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</si>
  <si>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</si>
  <si>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</si>
  <si>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</si>
  <si>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</si>
  <si>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</si>
  <si>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</si>
  <si>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</si>
  <si>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</si>
  <si>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</si>
  <si>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</si>
  <si>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</si>
  <si>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</si>
  <si>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</si>
  <si>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</si>
  <si>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</si>
  <si>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</si>
  <si>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</si>
  <si>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</si>
  <si>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</si>
  <si>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</si>
  <si>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</si>
  <si>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</si>
  <si>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</si>
  <si>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</si>
  <si>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</si>
  <si>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</si>
  <si>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</si>
  <si>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</si>
  <si>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</si>
  <si>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</si>
  <si>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</si>
  <si>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</si>
  <si>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</si>
  <si>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</si>
  <si>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</si>
  <si>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</si>
  <si>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</si>
  <si>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</si>
  <si>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</si>
  <si>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</si>
  <si>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</si>
  <si>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</si>
  <si>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</si>
  <si>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</si>
  <si>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</si>
  <si>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</si>
  <si>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</si>
  <si>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</si>
  <si>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</si>
  <si>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</si>
  <si>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</si>
  <si>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</si>
  <si>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</si>
  <si>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</si>
  <si>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</si>
  <si>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</si>
  <si>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</si>
  <si>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</si>
  <si>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</si>
  <si>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</si>
  <si>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</si>
  <si>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</si>
  <si>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</si>
  <si>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</si>
  <si>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</si>
  <si>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</si>
  <si>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</si>
  <si>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</si>
  <si>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</si>
  <si>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</si>
  <si>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</si>
  <si>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</si>
  <si>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</si>
  <si>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</si>
  <si>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</si>
  <si>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</si>
  <si>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</si>
  <si>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</si>
  <si>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</si>
  <si>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</si>
  <si>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</si>
  <si>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</si>
  <si>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</si>
  <si>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</si>
  <si>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</si>
  <si>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</si>
  <si>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</si>
  <si>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</si>
  <si>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</si>
  <si>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</si>
  <si>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</si>
  <si>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</si>
  <si>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</si>
  <si>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</si>
  <si>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</si>
  <si>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</si>
  <si>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</si>
  <si>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</si>
  <si>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</si>
  <si>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</si>
  <si>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</si>
  <si>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</si>
  <si>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</si>
  <si>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</si>
  <si>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</si>
  <si>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</si>
  <si>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</si>
  <si>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</si>
  <si>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</si>
  <si>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</si>
  <si>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</si>
  <si>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</si>
  <si>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</si>
  <si>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</si>
  <si>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</si>
  <si>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</si>
  <si>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</si>
  <si>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</si>
  <si>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</si>
  <si>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</si>
  <si>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</si>
  <si>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</si>
  <si>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</si>
  <si>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</si>
  <si>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</si>
  <si>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</si>
  <si>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</si>
  <si>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</si>
  <si>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</si>
  <si>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</si>
  <si>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</si>
  <si>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</si>
  <si>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</si>
  <si>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</si>
  <si>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</si>
  <si>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</si>
  <si>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</si>
  <si>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</si>
  <si>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</si>
  <si>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</si>
  <si>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</si>
  <si>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</si>
  <si>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</si>
  <si>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</si>
  <si>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</si>
  <si>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</si>
  <si>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</si>
  <si>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</si>
  <si>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</si>
  <si>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</si>
  <si>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</si>
  <si>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</si>
  <si>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</si>
  <si>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</si>
  <si>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</si>
  <si>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</si>
  <si>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</si>
  <si>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</si>
  <si>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</si>
  <si>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</si>
  <si>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</si>
  <si>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</si>
  <si>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</si>
  <si>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</si>
  <si>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</si>
  <si>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</si>
  <si>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</si>
  <si>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</si>
  <si>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</si>
  <si>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</si>
  <si>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</si>
  <si>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</si>
  <si>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</si>
  <si>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</si>
  <si>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</si>
  <si>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</si>
  <si>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</si>
  <si>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</si>
  <si>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</si>
  <si>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</si>
  <si>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</si>
  <si>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</si>
  <si>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</si>
  <si>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</si>
  <si>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</si>
  <si>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</si>
  <si>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</si>
  <si>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</si>
  <si>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</si>
  <si>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</si>
  <si>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</si>
  <si>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</si>
  <si>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</si>
  <si>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</si>
  <si>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</si>
  <si>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</si>
  <si>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</si>
  <si>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</si>
  <si>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</si>
  <si>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</si>
  <si>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</si>
  <si>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</si>
  <si>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</si>
  <si>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</si>
  <si>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</si>
  <si>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</si>
  <si>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</si>
  <si>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</si>
  <si>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</si>
  <si>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</si>
  <si>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</si>
  <si>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</si>
  <si>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</si>
  <si>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</si>
  <si>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</si>
  <si>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</si>
  <si>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</si>
  <si>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</si>
  <si>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</si>
  <si>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</si>
  <si>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</si>
  <si>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</si>
  <si>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</si>
  <si>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</si>
  <si>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</si>
  <si>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</si>
  <si>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</si>
  <si>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</si>
  <si>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</si>
  <si>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</si>
  <si>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</si>
  <si>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</si>
  <si>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</si>
  <si>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</si>
  <si>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</si>
  <si>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</si>
  <si>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</si>
  <si>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</si>
  <si>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</si>
  <si>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</si>
  <si>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</si>
  <si>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</si>
  <si>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</si>
  <si>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</si>
  <si>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</si>
  <si>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</si>
  <si>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</si>
  <si>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</si>
  <si>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</si>
  <si>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</si>
  <si>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</si>
  <si>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</si>
  <si>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</si>
  <si>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</si>
  <si>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</si>
  <si>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</si>
  <si>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</si>
  <si>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</si>
  <si>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</si>
  <si>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</si>
  <si>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</si>
  <si>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</si>
  <si>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</si>
  <si>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</si>
  <si>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</si>
  <si>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</si>
  <si>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</si>
  <si>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</si>
  <si>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</si>
  <si>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</si>
  <si>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</si>
  <si>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</si>
  <si>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</si>
  <si>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</si>
  <si>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</si>
  <si>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</si>
  <si>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</si>
  <si>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</si>
  <si>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</si>
  <si>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</si>
  <si>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</si>
  <si>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</si>
  <si>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</si>
  <si>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</si>
  <si>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</si>
  <si>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</si>
  <si>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</si>
  <si>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</si>
  <si>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</si>
  <si>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</si>
  <si>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</si>
  <si>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</si>
  <si>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</si>
  <si>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</si>
  <si>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</si>
  <si>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</si>
  <si>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</si>
  <si>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</si>
  <si>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</si>
  <si>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</si>
  <si>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</si>
  <si>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</si>
  <si>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</si>
  <si>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</si>
  <si>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</si>
  <si>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</si>
  <si>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</si>
  <si>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</si>
  <si>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</si>
  <si>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</si>
  <si>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</si>
  <si>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</si>
  <si>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</si>
  <si>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</si>
  <si>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</si>
  <si>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</si>
  <si>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</si>
  <si>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</si>
  <si>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</si>
  <si>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</si>
  <si>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</si>
  <si>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</si>
  <si>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</si>
  <si>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</si>
  <si>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</si>
  <si>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</si>
  <si>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</si>
  <si>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</si>
  <si>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</si>
  <si>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</si>
  <si>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</si>
  <si>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</si>
  <si>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</si>
  <si>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</si>
  <si>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</si>
  <si>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</si>
  <si>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</si>
  <si>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</si>
  <si>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</si>
  <si>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</si>
  <si>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</si>
  <si>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</si>
  <si>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</si>
  <si>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</si>
  <si>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</si>
  <si>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</si>
  <si>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</si>
  <si>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</si>
  <si>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</si>
  <si>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</si>
  <si>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</si>
  <si>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</si>
  <si>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</si>
  <si>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</si>
  <si>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</si>
  <si>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</si>
  <si>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</si>
  <si>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</si>
  <si>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</si>
  <si>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</si>
  <si>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</si>
  <si>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</si>
  <si>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</si>
  <si>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</si>
  <si>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</si>
  <si>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</si>
  <si>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</si>
  <si>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</si>
  <si>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</si>
  <si>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</si>
  <si>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</si>
  <si>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</si>
  <si>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</si>
  <si>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</si>
  <si>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</si>
  <si>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</si>
  <si>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</si>
  <si>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</si>
  <si>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</si>
  <si>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</si>
  <si>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</si>
  <si>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</si>
  <si>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</si>
  <si>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</si>
  <si>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</si>
  <si>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</si>
  <si>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</si>
  <si>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</si>
  <si>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</si>
  <si>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</si>
  <si>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</si>
  <si>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</si>
  <si>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</si>
  <si>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</si>
  <si>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</si>
  <si>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</si>
  <si>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</si>
  <si>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</si>
  <si>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</si>
  <si>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</si>
  <si>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</si>
  <si>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</si>
  <si>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</si>
  <si>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</si>
  <si>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</si>
  <si>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</si>
  <si>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</si>
  <si>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</si>
  <si>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</si>
  <si>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</si>
  <si>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</si>
  <si>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</si>
  <si>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</si>
  <si>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</si>
  <si>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</si>
  <si>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</si>
  <si>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</si>
  <si>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</si>
  <si>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</si>
  <si>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</si>
  <si>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</si>
  <si>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</si>
  <si>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</si>
  <si>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</si>
  <si>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</si>
  <si>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</si>
  <si>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</si>
  <si>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</si>
  <si>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</si>
  <si>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</si>
  <si>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</si>
  <si>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</si>
  <si>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</si>
  <si>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</si>
  <si>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</si>
  <si>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</si>
  <si>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</si>
  <si>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</si>
  <si>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</si>
  <si>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</si>
  <si>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</si>
  <si>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</si>
  <si>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</si>
  <si>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</si>
  <si>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</si>
  <si>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</si>
  <si>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</si>
  <si>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</si>
  <si>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</si>
  <si>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</si>
  <si>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</si>
  <si>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</si>
  <si>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</si>
  <si>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</si>
  <si>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</si>
  <si>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</si>
  <si>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</si>
  <si>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</si>
  <si>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</si>
  <si>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</si>
  <si>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</si>
  <si>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</si>
  <si>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</si>
  <si>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</si>
  <si>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</si>
  <si>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</si>
  <si>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</si>
  <si>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</si>
  <si>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</si>
  <si>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</si>
  <si>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</si>
  <si>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</si>
  <si>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</si>
  <si>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</si>
  <si>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</si>
  <si>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</si>
  <si>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</si>
  <si>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</si>
  <si>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</si>
  <si>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</si>
  <si>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</si>
  <si>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</si>
  <si>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</si>
  <si>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</si>
  <si>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</si>
  <si>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</si>
  <si>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</si>
  <si>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</si>
  <si>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</si>
  <si>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</si>
  <si>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</si>
  <si>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</si>
  <si>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</si>
  <si>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</si>
  <si>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</si>
  <si>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</si>
  <si>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</si>
  <si>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</si>
  <si>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</si>
  <si>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</si>
  <si>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</si>
  <si>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</si>
  <si>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</si>
  <si>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</si>
  <si>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</si>
  <si>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</si>
  <si>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</si>
  <si>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</si>
  <si>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</si>
  <si>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</si>
  <si>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</si>
  <si>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</si>
  <si>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</si>
  <si>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</si>
  <si>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</si>
  <si>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</si>
  <si>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</si>
  <si>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</si>
  <si>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</si>
  <si>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</si>
  <si>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</si>
  <si>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</si>
  <si>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</si>
  <si>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</si>
  <si>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</si>
  <si>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</si>
  <si>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</si>
  <si>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</si>
  <si>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</si>
  <si>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</si>
  <si>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</si>
  <si>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</si>
  <si>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</si>
  <si>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</si>
  <si>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</si>
  <si>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</si>
  <si>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</si>
  <si>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</si>
  <si>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</si>
  <si>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</si>
  <si>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</si>
  <si>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</si>
  <si>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</si>
  <si>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</si>
  <si>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</si>
  <si>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</si>
  <si>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</si>
  <si>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</si>
  <si>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</si>
  <si>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</si>
  <si>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</si>
  <si>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</si>
  <si>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</si>
  <si>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</si>
  <si>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</si>
  <si>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</si>
  <si>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</si>
  <si>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</si>
  <si>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</si>
  <si>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</si>
  <si>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</si>
  <si>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</si>
  <si>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</si>
  <si>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</si>
  <si>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</si>
  <si>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</si>
  <si>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</si>
  <si>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</si>
  <si>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</si>
  <si>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</si>
  <si>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</si>
  <si>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</si>
  <si>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</si>
  <si>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</si>
  <si>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</si>
  <si>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</si>
  <si>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</si>
  <si>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</si>
  <si>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</si>
  <si>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</si>
  <si>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</si>
  <si>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</si>
  <si>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</si>
  <si>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</si>
  <si>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</si>
  <si>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</si>
  <si>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</si>
  <si>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</si>
  <si>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</si>
  <si>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</si>
  <si>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</si>
  <si>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</si>
  <si>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</si>
  <si>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</si>
  <si>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</si>
  <si>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</si>
  <si>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</si>
  <si>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</si>
  <si>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</si>
  <si>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</si>
  <si>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</si>
  <si>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</si>
  <si>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</si>
  <si>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</si>
  <si>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</si>
  <si>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</si>
  <si>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</si>
  <si>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</si>
  <si>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</si>
  <si>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</si>
  <si>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</si>
  <si>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</si>
  <si>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</si>
  <si>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</si>
  <si>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</si>
  <si>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</si>
  <si>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</si>
  <si>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</si>
  <si>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</si>
  <si>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</si>
  <si>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</si>
  <si>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</si>
  <si>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</si>
  <si>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</si>
  <si>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</si>
  <si>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</si>
  <si>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</si>
  <si>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</si>
  <si>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</si>
  <si>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</si>
  <si>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</si>
  <si>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</si>
  <si>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</si>
  <si>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</si>
  <si>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</si>
  <si>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</si>
  <si>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</si>
  <si>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</si>
  <si>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</si>
  <si>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</si>
  <si>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</si>
  <si>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</si>
  <si>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</si>
  <si>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</si>
  <si>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</si>
  <si>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</si>
  <si>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</si>
  <si>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</si>
  <si>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</si>
  <si>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</si>
  <si>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</si>
  <si>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</si>
  <si>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</si>
  <si>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</si>
  <si>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</si>
  <si>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</si>
  <si>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</si>
  <si>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</si>
  <si>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</si>
  <si>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</si>
  <si>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</si>
  <si>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</si>
  <si>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</si>
  <si>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</si>
  <si>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</si>
  <si>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</si>
  <si>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</si>
  <si>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</si>
  <si>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</si>
  <si>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</si>
  <si>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</si>
  <si>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</si>
  <si>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</si>
  <si>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</si>
  <si>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</si>
  <si>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</si>
  <si>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</si>
  <si>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</si>
  <si>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</si>
  <si>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</si>
  <si>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</si>
  <si>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</si>
  <si>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</si>
  <si>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</si>
  <si>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</si>
  <si>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</si>
  <si>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</si>
  <si>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</si>
  <si>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</si>
  <si>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</si>
  <si>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</si>
  <si>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</si>
  <si>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</si>
  <si>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</si>
  <si>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</si>
  <si>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</si>
  <si>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</si>
  <si>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</si>
  <si>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</si>
  <si>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</si>
  <si>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</si>
  <si>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</si>
  <si>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</si>
  <si>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</si>
  <si>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</si>
  <si>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</si>
  <si>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</si>
  <si>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</si>
  <si>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</si>
  <si>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</si>
  <si>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</si>
  <si>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</si>
  <si>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</si>
  <si>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</si>
  <si>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</si>
  <si>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</si>
  <si>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</si>
  <si>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</si>
  <si>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</si>
  <si>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</si>
  <si>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</si>
  <si>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</si>
  <si>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</si>
  <si>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</si>
  <si>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</si>
  <si>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</si>
  <si>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</si>
  <si>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</si>
  <si>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</si>
  <si>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</si>
  <si>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</si>
  <si>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</si>
  <si>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</si>
  <si>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</si>
  <si>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</si>
  <si>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</si>
  <si>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</si>
  <si>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</si>
  <si>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</si>
  <si>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</si>
  <si>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</si>
  <si>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</si>
  <si>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</si>
  <si>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</si>
  <si>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</si>
  <si>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</si>
  <si>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</si>
  <si>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</si>
  <si>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</si>
  <si>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</si>
  <si>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</si>
  <si>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</si>
  <si>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</si>
  <si>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</si>
  <si>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</si>
  <si>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</si>
  <si>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</si>
  <si>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</si>
  <si>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</si>
  <si>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</si>
  <si>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</si>
  <si>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</si>
  <si>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</si>
  <si>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</si>
  <si>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</si>
  <si>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</si>
  <si>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</si>
  <si>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</si>
  <si>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</si>
  <si>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</si>
  <si>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</si>
  <si>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</si>
  <si>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</si>
  <si>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</si>
  <si>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</si>
  <si>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</si>
  <si>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</si>
  <si>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</si>
  <si>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</si>
  <si>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</si>
  <si>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</si>
  <si>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</si>
  <si>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</si>
  <si>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</si>
  <si>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</si>
  <si>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</si>
  <si>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</si>
  <si>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</si>
  <si>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</si>
  <si>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</si>
  <si>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</si>
  <si>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</si>
  <si>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</si>
  <si>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</si>
  <si>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</si>
  <si>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</si>
  <si>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</si>
  <si>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</si>
  <si>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</si>
  <si>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</si>
  <si>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</si>
  <si>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</si>
  <si>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</si>
  <si>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</si>
  <si>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</si>
  <si>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</si>
  <si>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</si>
  <si>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</si>
  <si>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</si>
  <si>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</si>
  <si>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</si>
  <si>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</si>
  <si>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</si>
  <si>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</si>
  <si>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</si>
  <si>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</si>
  <si>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</si>
  <si>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</si>
  <si>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</si>
  <si>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</si>
  <si>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</si>
  <si>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</si>
  <si>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</si>
  <si>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</si>
  <si>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</si>
  <si>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</si>
  <si>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</si>
  <si>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</si>
  <si>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</si>
  <si>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</si>
  <si>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</si>
  <si>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</si>
  <si>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</si>
  <si>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</si>
  <si>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</si>
  <si>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</si>
  <si>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</si>
  <si>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</si>
  <si>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</si>
  <si>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</si>
  <si>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</si>
  <si>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</si>
  <si>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</si>
  <si>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</si>
  <si>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</si>
  <si>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</si>
  <si>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</si>
  <si>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</si>
  <si>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</si>
  <si>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</si>
  <si>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</si>
  <si>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</si>
  <si>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</si>
  <si>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</si>
  <si>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</si>
  <si>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</si>
  <si>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</si>
  <si>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</si>
  <si>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</si>
  <si>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</si>
  <si>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</si>
  <si>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</si>
  <si>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</si>
  <si>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</si>
  <si>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</si>
  <si>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</si>
  <si>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</si>
  <si>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</si>
  <si>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</si>
  <si>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</si>
  <si>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</si>
  <si>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</si>
  <si>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</si>
  <si>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</si>
  <si>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</si>
  <si>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</si>
  <si>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</si>
  <si>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</si>
  <si>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</si>
  <si>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</si>
  <si>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</si>
  <si>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</si>
  <si>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</si>
  <si>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</si>
  <si>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</si>
  <si>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</si>
  <si>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</si>
  <si>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</si>
  <si>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</si>
  <si>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</si>
  <si>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</si>
  <si>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</si>
  <si>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</si>
  <si>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</si>
  <si>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</si>
  <si>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</si>
  <si>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</si>
  <si>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</si>
  <si>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</si>
  <si>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</si>
  <si>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</si>
  <si>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</si>
  <si>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</si>
  <si>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</si>
  <si>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</si>
  <si>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</si>
  <si>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</si>
  <si>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</si>
  <si>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</si>
  <si>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</si>
  <si>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</si>
  <si>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</si>
  <si>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</si>
  <si>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</si>
  <si>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</si>
  <si>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</si>
  <si>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</si>
  <si>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</si>
  <si>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</si>
  <si>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</si>
  <si>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</si>
  <si>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</si>
  <si>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</si>
  <si>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</si>
  <si>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</si>
  <si>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</si>
  <si>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</si>
  <si>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</si>
  <si>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</si>
  <si>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</si>
  <si>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</si>
  <si>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</si>
  <si>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</si>
  <si>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</si>
  <si>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</si>
  <si>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</si>
  <si>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</si>
  <si>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</si>
  <si>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</si>
  <si>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</si>
  <si>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</si>
  <si>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</si>
  <si>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</si>
  <si>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</si>
  <si>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</si>
  <si>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</si>
  <si>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</si>
  <si>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</si>
  <si>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</si>
  <si>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</si>
  <si>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</si>
  <si>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</si>
  <si>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</si>
  <si>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</si>
  <si>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</si>
  <si>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</si>
  <si>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</si>
  <si>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</si>
  <si>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</si>
  <si>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</si>
  <si>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</si>
  <si>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</si>
  <si>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</si>
  <si>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</si>
  <si>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</si>
  <si>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</si>
  <si>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</si>
  <si>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</si>
  <si>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</si>
  <si>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</si>
  <si>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</si>
  <si>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</si>
  <si>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</si>
  <si>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</si>
  <si>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</si>
  <si>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</si>
  <si>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</si>
  <si>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</si>
  <si>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</si>
  <si>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</si>
  <si>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</si>
  <si>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</si>
  <si>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</si>
  <si>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</si>
  <si>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</si>
  <si>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</si>
  <si>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</si>
  <si>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</si>
  <si>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</si>
  <si>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</si>
  <si>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</si>
  <si>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</si>
  <si>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</si>
  <si>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Direct link to NTT (link to an external web page)</t>
  </si>
  <si>
    <t>724500A1FNICHSDF2I11</t>
  </si>
  <si>
    <t>7245005GHZZ4GHHRLH16</t>
  </si>
  <si>
    <t>Cash manager</t>
  </si>
  <si>
    <t>724500TEZLAQW03NUJ72</t>
  </si>
  <si>
    <t>213800LY7D4VRLEEVE48</t>
  </si>
  <si>
    <t>724500VGEL1U5Z14P225</t>
  </si>
  <si>
    <t>DG3RU1DBUFHT4ZF9WN62</t>
  </si>
  <si>
    <t>2ZCNRR8UK83OBTEK2170</t>
  </si>
  <si>
    <t>IRS</t>
  </si>
  <si>
    <t>TRS</t>
  </si>
  <si>
    <t>1 - &lt;= 30 days</t>
  </si>
  <si>
    <t>&gt;  30 days  - &lt;= 60 days</t>
  </si>
  <si>
    <t>&gt;  60 days  - &lt;= 90 days</t>
  </si>
  <si>
    <t>&gt;  90 days  - &lt;= 180 days</t>
  </si>
  <si>
    <t>&gt;  180 days</t>
  </si>
  <si>
    <t>Performing</t>
  </si>
  <si>
    <t>Cut-off Date: 30/04/2021</t>
  </si>
  <si>
    <t>Reporting Date: 26/05/2021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</si>
</sst>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14" fontId="2" fillId="0" borderId="0" xfId="0" applyNumberFormat="1" applyFont="1" applyAlignment="1">
      <alignment horizontal="center" vertical="center" wrapText="1"/>
    </xf>
    <xf numFmtId="0" fontId="7" fillId="0" borderId="0" xfId="0" applyFont="1" applyFill="1" applyBorder="1"/>
    <xf numFmtId="0" fontId="12" fillId="0" borderId="0" xfId="0" applyFont="1" applyFill="1" applyBorder="1" applyAlignment="1">
      <alignment horizontal="center" vertical="center"/>
    </xf>
    <xf numFmtId="0" fontId="42" fillId="0" borderId="0" xfId="0"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1351</v>
      </c>
    </row>
    <row r="3" spans="1:1" x14ac:dyDescent="0.25">
      <c r="A3" s="85"/>
    </row>
    <row r="4" spans="1:1" ht="34.5" x14ac:dyDescent="0.25">
      <c r="A4" s="86" t="s">
        <v>1352</v>
      </c>
    </row>
    <row r="5" spans="1:1" ht="34.5" x14ac:dyDescent="0.25">
      <c r="A5" s="86" t="s">
        <v>1353</v>
      </c>
    </row>
    <row r="6" spans="1:1" ht="34.5" x14ac:dyDescent="0.25">
      <c r="A6" s="86" t="s">
        <v>1354</v>
      </c>
    </row>
    <row r="7" spans="1:1" ht="17.25" x14ac:dyDescent="0.25">
      <c r="A7" s="86"/>
    </row>
    <row r="8" spans="1:1" ht="18.75" x14ac:dyDescent="0.25">
      <c r="A8" s="87" t="s">
        <v>1355</v>
      </c>
    </row>
    <row r="9" spans="1:1" ht="34.5" x14ac:dyDescent="0.3">
      <c r="A9" s="96" t="s">
        <v>1518</v>
      </c>
    </row>
    <row r="10" spans="1:1" ht="69" x14ac:dyDescent="0.25">
      <c r="A10" s="89" t="s">
        <v>1356</v>
      </c>
    </row>
    <row r="11" spans="1:1" ht="34.5" x14ac:dyDescent="0.25">
      <c r="A11" s="89" t="s">
        <v>1357</v>
      </c>
    </row>
    <row r="12" spans="1:1" ht="17.25" x14ac:dyDescent="0.25">
      <c r="A12" s="89" t="s">
        <v>1358</v>
      </c>
    </row>
    <row r="13" spans="1:1" ht="17.25" x14ac:dyDescent="0.25">
      <c r="A13" s="89" t="s">
        <v>1359</v>
      </c>
    </row>
    <row r="14" spans="1:1" ht="34.5" x14ac:dyDescent="0.25">
      <c r="A14" s="89" t="s">
        <v>1360</v>
      </c>
    </row>
    <row r="15" spans="1:1" ht="17.25" x14ac:dyDescent="0.25">
      <c r="A15" s="89"/>
    </row>
    <row r="16" spans="1:1" ht="18.75" x14ac:dyDescent="0.25">
      <c r="A16" s="87" t="s">
        <v>1361</v>
      </c>
    </row>
    <row r="17" spans="1:1" ht="17.25" x14ac:dyDescent="0.25">
      <c r="A17" s="90" t="s">
        <v>1362</v>
      </c>
    </row>
    <row r="18" spans="1:1" ht="34.5" x14ac:dyDescent="0.25">
      <c r="A18" s="91" t="s">
        <v>1363</v>
      </c>
    </row>
    <row r="19" spans="1:1" ht="34.5" x14ac:dyDescent="0.25">
      <c r="A19" s="91" t="s">
        <v>1364</v>
      </c>
    </row>
    <row r="20" spans="1:1" ht="51.75" x14ac:dyDescent="0.25">
      <c r="A20" s="91" t="s">
        <v>1365</v>
      </c>
    </row>
    <row r="21" spans="1:1" ht="86.25" x14ac:dyDescent="0.25">
      <c r="A21" s="91" t="s">
        <v>1366</v>
      </c>
    </row>
    <row r="22" spans="1:1" ht="51.75" x14ac:dyDescent="0.25">
      <c r="A22" s="91" t="s">
        <v>1367</v>
      </c>
    </row>
    <row r="23" spans="1:1" ht="34.5" x14ac:dyDescent="0.25">
      <c r="A23" s="91" t="s">
        <v>1368</v>
      </c>
    </row>
    <row r="24" spans="1:1" ht="17.25" x14ac:dyDescent="0.25">
      <c r="A24" s="91" t="s">
        <v>1369</v>
      </c>
    </row>
    <row r="25" spans="1:1" ht="17.25" x14ac:dyDescent="0.25">
      <c r="A25" s="90" t="s">
        <v>1370</v>
      </c>
    </row>
    <row r="26" spans="1:1" ht="51.75" x14ac:dyDescent="0.3">
      <c r="A26" s="92" t="s">
        <v>1371</v>
      </c>
    </row>
    <row r="27" spans="1:1" ht="17.25" x14ac:dyDescent="0.3">
      <c r="A27" s="92" t="s">
        <v>1372</v>
      </c>
    </row>
    <row r="28" spans="1:1" ht="17.25" x14ac:dyDescent="0.25">
      <c r="A28" s="90" t="s">
        <v>1373</v>
      </c>
    </row>
    <row r="29" spans="1:1" ht="34.5" x14ac:dyDescent="0.25">
      <c r="A29" s="91" t="s">
        <v>1374</v>
      </c>
    </row>
    <row r="30" spans="1:1" ht="34.5" x14ac:dyDescent="0.25">
      <c r="A30" s="91" t="s">
        <v>1375</v>
      </c>
    </row>
    <row r="31" spans="1:1" ht="34.5" x14ac:dyDescent="0.25">
      <c r="A31" s="91" t="s">
        <v>1376</v>
      </c>
    </row>
    <row r="32" spans="1:1" ht="34.5" x14ac:dyDescent="0.25">
      <c r="A32" s="91" t="s">
        <v>1377</v>
      </c>
    </row>
    <row r="33" spans="1:1" ht="17.25" x14ac:dyDescent="0.25">
      <c r="A33" s="91"/>
    </row>
    <row r="34" spans="1:1" ht="18.75" x14ac:dyDescent="0.25">
      <c r="A34" s="87" t="s">
        <v>1378</v>
      </c>
    </row>
    <row r="35" spans="1:1" ht="17.25" x14ac:dyDescent="0.25">
      <c r="A35" s="90" t="s">
        <v>1379</v>
      </c>
    </row>
    <row r="36" spans="1:1" ht="34.5" x14ac:dyDescent="0.25">
      <c r="A36" s="91" t="s">
        <v>1380</v>
      </c>
    </row>
    <row r="37" spans="1:1" ht="34.5" x14ac:dyDescent="0.25">
      <c r="A37" s="91" t="s">
        <v>1381</v>
      </c>
    </row>
    <row r="38" spans="1:1" ht="34.5" x14ac:dyDescent="0.25">
      <c r="A38" s="91" t="s">
        <v>1382</v>
      </c>
    </row>
    <row r="39" spans="1:1" ht="17.25" x14ac:dyDescent="0.25">
      <c r="A39" s="91" t="s">
        <v>1383</v>
      </c>
    </row>
    <row r="40" spans="1:1" ht="34.5" x14ac:dyDescent="0.25">
      <c r="A40" s="91" t="s">
        <v>1384</v>
      </c>
    </row>
    <row r="41" spans="1:1" ht="17.25" x14ac:dyDescent="0.25">
      <c r="A41" s="90" t="s">
        <v>1385</v>
      </c>
    </row>
    <row r="42" spans="1:1" ht="17.25" x14ac:dyDescent="0.25">
      <c r="A42" s="91" t="s">
        <v>1386</v>
      </c>
    </row>
    <row r="43" spans="1:1" ht="17.25" x14ac:dyDescent="0.3">
      <c r="A43" s="92" t="s">
        <v>1387</v>
      </c>
    </row>
    <row r="44" spans="1:1" ht="17.25" x14ac:dyDescent="0.25">
      <c r="A44" s="90" t="s">
        <v>1388</v>
      </c>
    </row>
    <row r="45" spans="1:1" ht="34.5" x14ac:dyDescent="0.3">
      <c r="A45" s="92" t="s">
        <v>1389</v>
      </c>
    </row>
    <row r="46" spans="1:1" ht="34.5" x14ac:dyDescent="0.25">
      <c r="A46" s="91" t="s">
        <v>1390</v>
      </c>
    </row>
    <row r="47" spans="1:1" ht="34.5" x14ac:dyDescent="0.25">
      <c r="A47" s="91" t="s">
        <v>1391</v>
      </c>
    </row>
    <row r="48" spans="1:1" ht="17.25" x14ac:dyDescent="0.25">
      <c r="A48" s="91" t="s">
        <v>1392</v>
      </c>
    </row>
    <row r="49" spans="1:1" ht="17.25" x14ac:dyDescent="0.3">
      <c r="A49" s="92" t="s">
        <v>1393</v>
      </c>
    </row>
    <row r="50" spans="1:1" ht="17.25" x14ac:dyDescent="0.25">
      <c r="A50" s="90" t="s">
        <v>1394</v>
      </c>
    </row>
    <row r="51" spans="1:1" ht="34.5" x14ac:dyDescent="0.3">
      <c r="A51" s="92" t="s">
        <v>1395</v>
      </c>
    </row>
    <row r="52" spans="1:1" ht="17.25" x14ac:dyDescent="0.25">
      <c r="A52" s="91" t="s">
        <v>1396</v>
      </c>
    </row>
    <row r="53" spans="1:1" ht="34.5" x14ac:dyDescent="0.3">
      <c r="A53" s="92" t="s">
        <v>1397</v>
      </c>
    </row>
    <row r="54" spans="1:1" ht="17.25" x14ac:dyDescent="0.25">
      <c r="A54" s="90" t="s">
        <v>1398</v>
      </c>
    </row>
    <row r="55" spans="1:1" ht="17.25" x14ac:dyDescent="0.3">
      <c r="A55" s="92" t="s">
        <v>1399</v>
      </c>
    </row>
    <row r="56" spans="1:1" ht="34.5" x14ac:dyDescent="0.25">
      <c r="A56" s="91" t="s">
        <v>1400</v>
      </c>
    </row>
    <row r="57" spans="1:1" ht="17.25" x14ac:dyDescent="0.25">
      <c r="A57" s="91" t="s">
        <v>1401</v>
      </c>
    </row>
    <row r="58" spans="1:1" ht="17.25" x14ac:dyDescent="0.25">
      <c r="A58" s="91" t="s">
        <v>1402</v>
      </c>
    </row>
    <row r="59" spans="1:1" ht="17.25" x14ac:dyDescent="0.25">
      <c r="A59" s="90" t="s">
        <v>1403</v>
      </c>
    </row>
    <row r="60" spans="1:1" ht="34.5" x14ac:dyDescent="0.25">
      <c r="A60" s="91" t="s">
        <v>1404</v>
      </c>
    </row>
    <row r="61" spans="1:1" ht="17.25" x14ac:dyDescent="0.25">
      <c r="A61" s="93"/>
    </row>
    <row r="62" spans="1:1" ht="18.75" x14ac:dyDescent="0.25">
      <c r="A62" s="87" t="s">
        <v>1405</v>
      </c>
    </row>
    <row r="63" spans="1:1" ht="17.25" x14ac:dyDescent="0.25">
      <c r="A63" s="90" t="s">
        <v>1406</v>
      </c>
    </row>
    <row r="64" spans="1:1" ht="34.5" x14ac:dyDescent="0.25">
      <c r="A64" s="91" t="s">
        <v>1407</v>
      </c>
    </row>
    <row r="65" spans="1:1" ht="17.25" x14ac:dyDescent="0.25">
      <c r="A65" s="91" t="s">
        <v>1408</v>
      </c>
    </row>
    <row r="66" spans="1:1" ht="34.5" x14ac:dyDescent="0.25">
      <c r="A66" s="89" t="s">
        <v>1409</v>
      </c>
    </row>
    <row r="67" spans="1:1" ht="34.5" x14ac:dyDescent="0.25">
      <c r="A67" s="89" t="s">
        <v>1410</v>
      </c>
    </row>
    <row r="68" spans="1:1" ht="34.5" x14ac:dyDescent="0.25">
      <c r="A68" s="89" t="s">
        <v>1411</v>
      </c>
    </row>
    <row r="69" spans="1:1" ht="17.25" x14ac:dyDescent="0.25">
      <c r="A69" s="94" t="s">
        <v>1412</v>
      </c>
    </row>
    <row r="70" spans="1:1" ht="51.75" x14ac:dyDescent="0.25">
      <c r="A70" s="89" t="s">
        <v>1413</v>
      </c>
    </row>
    <row r="71" spans="1:1" ht="17.25" x14ac:dyDescent="0.25">
      <c r="A71" s="89" t="s">
        <v>1414</v>
      </c>
    </row>
    <row r="72" spans="1:1" ht="17.25" x14ac:dyDescent="0.25">
      <c r="A72" s="94" t="s">
        <v>1415</v>
      </c>
    </row>
    <row r="73" spans="1:1" ht="17.25" x14ac:dyDescent="0.25">
      <c r="A73" s="89" t="s">
        <v>1416</v>
      </c>
    </row>
    <row r="74" spans="1:1" ht="17.25" x14ac:dyDescent="0.25">
      <c r="A74" s="94" t="s">
        <v>1417</v>
      </c>
    </row>
    <row r="75" spans="1:1" ht="34.5" x14ac:dyDescent="0.25">
      <c r="A75" s="89" t="s">
        <v>1418</v>
      </c>
    </row>
    <row r="76" spans="1:1" ht="17.25" x14ac:dyDescent="0.25">
      <c r="A76" s="89" t="s">
        <v>1419</v>
      </c>
    </row>
    <row r="77" spans="1:1" ht="51.75" x14ac:dyDescent="0.25">
      <c r="A77" s="89" t="s">
        <v>1420</v>
      </c>
    </row>
    <row r="78" spans="1:1" ht="17.25" x14ac:dyDescent="0.25">
      <c r="A78" s="94" t="s">
        <v>1421</v>
      </c>
    </row>
    <row r="79" spans="1:1" ht="17.25" x14ac:dyDescent="0.3">
      <c r="A79" s="88" t="s">
        <v>1422</v>
      </c>
    </row>
    <row r="80" spans="1:1" ht="17.25" x14ac:dyDescent="0.25">
      <c r="A80" s="94" t="s">
        <v>1423</v>
      </c>
    </row>
    <row r="81" spans="1:1" ht="34.5" x14ac:dyDescent="0.25">
      <c r="A81" s="89" t="s">
        <v>1424</v>
      </c>
    </row>
    <row r="82" spans="1:1" ht="34.5" x14ac:dyDescent="0.25">
      <c r="A82" s="89" t="s">
        <v>1425</v>
      </c>
    </row>
    <row r="83" spans="1:1" ht="34.5" x14ac:dyDescent="0.25">
      <c r="A83" s="89" t="s">
        <v>1426</v>
      </c>
    </row>
    <row r="84" spans="1:1" ht="34.5" x14ac:dyDescent="0.25">
      <c r="A84" s="89" t="s">
        <v>1427</v>
      </c>
    </row>
    <row r="85" spans="1:1" ht="34.5" x14ac:dyDescent="0.25">
      <c r="A85" s="89" t="s">
        <v>1428</v>
      </c>
    </row>
    <row r="86" spans="1:1" ht="17.25" x14ac:dyDescent="0.25">
      <c r="A86" s="94" t="s">
        <v>1429</v>
      </c>
    </row>
    <row r="87" spans="1:1" ht="17.25" x14ac:dyDescent="0.25">
      <c r="A87" s="89" t="s">
        <v>1430</v>
      </c>
    </row>
    <row r="88" spans="1:1" ht="34.5" x14ac:dyDescent="0.25">
      <c r="A88" s="89" t="s">
        <v>1431</v>
      </c>
    </row>
    <row r="89" spans="1:1" ht="17.25" x14ac:dyDescent="0.25">
      <c r="A89" s="94" t="s">
        <v>1432</v>
      </c>
    </row>
    <row r="90" spans="1:1" ht="34.5" x14ac:dyDescent="0.25">
      <c r="A90" s="89" t="s">
        <v>1433</v>
      </c>
    </row>
    <row r="91" spans="1:1" ht="17.25" x14ac:dyDescent="0.25">
      <c r="A91" s="94" t="s">
        <v>1434</v>
      </c>
    </row>
    <row r="92" spans="1:1" ht="17.25" x14ac:dyDescent="0.3">
      <c r="A92" s="88" t="s">
        <v>1435</v>
      </c>
    </row>
    <row r="93" spans="1:1" ht="17.25" x14ac:dyDescent="0.25">
      <c r="A93" s="89" t="s">
        <v>1436</v>
      </c>
    </row>
    <row r="94" spans="1:1" ht="17.25" x14ac:dyDescent="0.25">
      <c r="A94" s="89"/>
    </row>
    <row r="95" spans="1:1" ht="18.75" x14ac:dyDescent="0.25">
      <c r="A95" s="87" t="s">
        <v>1437</v>
      </c>
    </row>
    <row r="96" spans="1:1" ht="34.5" x14ac:dyDescent="0.3">
      <c r="A96" s="88" t="s">
        <v>1438</v>
      </c>
    </row>
    <row r="97" spans="1:1" ht="17.25" x14ac:dyDescent="0.3">
      <c r="A97" s="88" t="s">
        <v>1439</v>
      </c>
    </row>
    <row r="98" spans="1:1" ht="17.25" x14ac:dyDescent="0.25">
      <c r="A98" s="94" t="s">
        <v>1440</v>
      </c>
    </row>
    <row r="99" spans="1:1" ht="17.25" x14ac:dyDescent="0.25">
      <c r="A99" s="86" t="s">
        <v>1441</v>
      </c>
    </row>
    <row r="100" spans="1:1" ht="17.25" x14ac:dyDescent="0.25">
      <c r="A100" s="89" t="s">
        <v>1442</v>
      </c>
    </row>
    <row r="101" spans="1:1" ht="17.25" x14ac:dyDescent="0.25">
      <c r="A101" s="89" t="s">
        <v>1443</v>
      </c>
    </row>
    <row r="102" spans="1:1" ht="17.25" x14ac:dyDescent="0.25">
      <c r="A102" s="89" t="s">
        <v>1444</v>
      </c>
    </row>
    <row r="103" spans="1:1" ht="17.25" x14ac:dyDescent="0.25">
      <c r="A103" s="89" t="s">
        <v>1445</v>
      </c>
    </row>
    <row r="104" spans="1:1" ht="34.5" x14ac:dyDescent="0.25">
      <c r="A104" s="89" t="s">
        <v>1446</v>
      </c>
    </row>
    <row r="105" spans="1:1" ht="17.25" x14ac:dyDescent="0.25">
      <c r="A105" s="86" t="s">
        <v>1447</v>
      </c>
    </row>
    <row r="106" spans="1:1" ht="17.25" x14ac:dyDescent="0.25">
      <c r="A106" s="89" t="s">
        <v>1448</v>
      </c>
    </row>
    <row r="107" spans="1:1" ht="17.25" x14ac:dyDescent="0.25">
      <c r="A107" s="89" t="s">
        <v>1449</v>
      </c>
    </row>
    <row r="108" spans="1:1" ht="17.25" x14ac:dyDescent="0.25">
      <c r="A108" s="89" t="s">
        <v>1450</v>
      </c>
    </row>
    <row r="109" spans="1:1" ht="17.25" x14ac:dyDescent="0.25">
      <c r="A109" s="89" t="s">
        <v>1451</v>
      </c>
    </row>
    <row r="110" spans="1:1" ht="17.25" x14ac:dyDescent="0.25">
      <c r="A110" s="89" t="s">
        <v>1452</v>
      </c>
    </row>
    <row r="111" spans="1:1" ht="17.25" x14ac:dyDescent="0.25">
      <c r="A111" s="89" t="s">
        <v>1453</v>
      </c>
    </row>
    <row r="112" spans="1:1" ht="17.25" x14ac:dyDescent="0.25">
      <c r="A112" s="94" t="s">
        <v>1454</v>
      </c>
    </row>
    <row r="113" spans="1:1" ht="17.25" x14ac:dyDescent="0.25">
      <c r="A113" s="89" t="s">
        <v>1455</v>
      </c>
    </row>
    <row r="114" spans="1:1" ht="17.25" x14ac:dyDescent="0.25">
      <c r="A114" s="86" t="s">
        <v>1456</v>
      </c>
    </row>
    <row r="115" spans="1:1" ht="17.25" x14ac:dyDescent="0.25">
      <c r="A115" s="89" t="s">
        <v>1457</v>
      </c>
    </row>
    <row r="116" spans="1:1" ht="17.25" x14ac:dyDescent="0.25">
      <c r="A116" s="89" t="s">
        <v>1458</v>
      </c>
    </row>
    <row r="117" spans="1:1" ht="17.25" x14ac:dyDescent="0.25">
      <c r="A117" s="86" t="s">
        <v>1459</v>
      </c>
    </row>
    <row r="118" spans="1:1" ht="17.25" x14ac:dyDescent="0.25">
      <c r="A118" s="89" t="s">
        <v>1460</v>
      </c>
    </row>
    <row r="119" spans="1:1" ht="17.25" x14ac:dyDescent="0.25">
      <c r="A119" s="89" t="s">
        <v>1461</v>
      </c>
    </row>
    <row r="120" spans="1:1" ht="17.25" x14ac:dyDescent="0.25">
      <c r="A120" s="89" t="s">
        <v>1462</v>
      </c>
    </row>
    <row r="121" spans="1:1" ht="17.25" x14ac:dyDescent="0.25">
      <c r="A121" s="94" t="s">
        <v>1463</v>
      </c>
    </row>
    <row r="122" spans="1:1" ht="17.25" x14ac:dyDescent="0.25">
      <c r="A122" s="86" t="s">
        <v>1464</v>
      </c>
    </row>
    <row r="123" spans="1:1" ht="17.25" x14ac:dyDescent="0.25">
      <c r="A123" s="86" t="s">
        <v>1465</v>
      </c>
    </row>
    <row r="124" spans="1:1" ht="17.25" x14ac:dyDescent="0.25">
      <c r="A124" s="89" t="s">
        <v>1466</v>
      </c>
    </row>
    <row r="125" spans="1:1" ht="17.25" x14ac:dyDescent="0.25">
      <c r="A125" s="89" t="s">
        <v>1467</v>
      </c>
    </row>
    <row r="126" spans="1:1" ht="17.25" x14ac:dyDescent="0.25">
      <c r="A126" s="89" t="s">
        <v>1468</v>
      </c>
    </row>
    <row r="127" spans="1:1" ht="17.25" x14ac:dyDescent="0.25">
      <c r="A127" s="89" t="s">
        <v>1469</v>
      </c>
    </row>
    <row r="128" spans="1:1" ht="17.25" x14ac:dyDescent="0.25">
      <c r="A128" s="89" t="s">
        <v>1470</v>
      </c>
    </row>
    <row r="129" spans="1:1" ht="17.25" x14ac:dyDescent="0.25">
      <c r="A129" s="94" t="s">
        <v>1471</v>
      </c>
    </row>
    <row r="130" spans="1:1" ht="34.5" x14ac:dyDescent="0.25">
      <c r="A130" s="89" t="s">
        <v>1472</v>
      </c>
    </row>
    <row r="131" spans="1:1" ht="69" x14ac:dyDescent="0.25">
      <c r="A131" s="89" t="s">
        <v>1473</v>
      </c>
    </row>
    <row r="132" spans="1:1" ht="34.5" x14ac:dyDescent="0.25">
      <c r="A132" s="89" t="s">
        <v>1474</v>
      </c>
    </row>
    <row r="133" spans="1:1" ht="17.25" x14ac:dyDescent="0.25">
      <c r="A133" s="94" t="s">
        <v>1475</v>
      </c>
    </row>
    <row r="134" spans="1:1" ht="34.5" x14ac:dyDescent="0.25">
      <c r="A134" s="86" t="s">
        <v>1476</v>
      </c>
    </row>
    <row r="135" spans="1:1" ht="17.25" x14ac:dyDescent="0.25">
      <c r="A135" s="86"/>
    </row>
    <row r="136" spans="1:1" ht="18.75" x14ac:dyDescent="0.25">
      <c r="A136" s="87" t="s">
        <v>1477</v>
      </c>
    </row>
    <row r="137" spans="1:1" ht="17.25" x14ac:dyDescent="0.25">
      <c r="A137" s="89" t="s">
        <v>1478</v>
      </c>
    </row>
    <row r="138" spans="1:1" ht="34.5" x14ac:dyDescent="0.25">
      <c r="A138" s="91" t="s">
        <v>1479</v>
      </c>
    </row>
    <row r="139" spans="1:1" ht="34.5" x14ac:dyDescent="0.25">
      <c r="A139" s="91" t="s">
        <v>1480</v>
      </c>
    </row>
    <row r="140" spans="1:1" ht="17.25" x14ac:dyDescent="0.25">
      <c r="A140" s="90" t="s">
        <v>1481</v>
      </c>
    </row>
    <row r="141" spans="1:1" ht="17.25" x14ac:dyDescent="0.25">
      <c r="A141" s="95" t="s">
        <v>1482</v>
      </c>
    </row>
    <row r="142" spans="1:1" ht="34.5" x14ac:dyDescent="0.3">
      <c r="A142" s="92" t="s">
        <v>1483</v>
      </c>
    </row>
    <row r="143" spans="1:1" ht="17.25" x14ac:dyDescent="0.25">
      <c r="A143" s="91" t="s">
        <v>1484</v>
      </c>
    </row>
    <row r="144" spans="1:1" ht="17.25" x14ac:dyDescent="0.25">
      <c r="A144" s="91" t="s">
        <v>1485</v>
      </c>
    </row>
    <row r="145" spans="1:1" ht="17.25" x14ac:dyDescent="0.25">
      <c r="A145" s="95" t="s">
        <v>1486</v>
      </c>
    </row>
    <row r="146" spans="1:1" ht="17.25" x14ac:dyDescent="0.25">
      <c r="A146" s="90" t="s">
        <v>1487</v>
      </c>
    </row>
    <row r="147" spans="1:1" ht="17.25" x14ac:dyDescent="0.25">
      <c r="A147" s="95" t="s">
        <v>1488</v>
      </c>
    </row>
    <row r="148" spans="1:1" ht="17.25" x14ac:dyDescent="0.25">
      <c r="A148" s="91" t="s">
        <v>1489</v>
      </c>
    </row>
    <row r="149" spans="1:1" ht="17.25" x14ac:dyDescent="0.25">
      <c r="A149" s="91" t="s">
        <v>1490</v>
      </c>
    </row>
    <row r="150" spans="1:1" ht="17.25" x14ac:dyDescent="0.25">
      <c r="A150" s="91" t="s">
        <v>1491</v>
      </c>
    </row>
    <row r="151" spans="1:1" ht="34.5" x14ac:dyDescent="0.25">
      <c r="A151" s="95" t="s">
        <v>1492</v>
      </c>
    </row>
    <row r="152" spans="1:1" ht="17.25" x14ac:dyDescent="0.25">
      <c r="A152" s="90" t="s">
        <v>1493</v>
      </c>
    </row>
    <row r="153" spans="1:1" ht="17.25" x14ac:dyDescent="0.25">
      <c r="A153" s="91" t="s">
        <v>1494</v>
      </c>
    </row>
    <row r="154" spans="1:1" ht="17.25" x14ac:dyDescent="0.25">
      <c r="A154" s="91" t="s">
        <v>1495</v>
      </c>
    </row>
    <row r="155" spans="1:1" ht="17.25" x14ac:dyDescent="0.25">
      <c r="A155" s="91" t="s">
        <v>1496</v>
      </c>
    </row>
    <row r="156" spans="1:1" ht="17.25" x14ac:dyDescent="0.25">
      <c r="A156" s="91" t="s">
        <v>1497</v>
      </c>
    </row>
    <row r="157" spans="1:1" ht="34.5" x14ac:dyDescent="0.25">
      <c r="A157" s="91" t="s">
        <v>1498</v>
      </c>
    </row>
    <row r="158" spans="1:1" ht="34.5" x14ac:dyDescent="0.25">
      <c r="A158" s="91" t="s">
        <v>1499</v>
      </c>
    </row>
    <row r="159" spans="1:1" ht="17.25" x14ac:dyDescent="0.25">
      <c r="A159" s="90" t="s">
        <v>1500</v>
      </c>
    </row>
    <row r="160" spans="1:1" ht="34.5" x14ac:dyDescent="0.25">
      <c r="A160" s="91" t="s">
        <v>1501</v>
      </c>
    </row>
    <row r="161" spans="1:1" ht="34.5" x14ac:dyDescent="0.25">
      <c r="A161" s="91" t="s">
        <v>1502</v>
      </c>
    </row>
    <row r="162" spans="1:1" ht="17.25" x14ac:dyDescent="0.25">
      <c r="A162" s="91" t="s">
        <v>1503</v>
      </c>
    </row>
    <row r="163" spans="1:1" ht="17.25" x14ac:dyDescent="0.25">
      <c r="A163" s="90" t="s">
        <v>1504</v>
      </c>
    </row>
    <row r="164" spans="1:1" ht="34.5" x14ac:dyDescent="0.3">
      <c r="A164" s="97" t="s">
        <v>1519</v>
      </c>
    </row>
    <row r="165" spans="1:1" ht="34.5" x14ac:dyDescent="0.25">
      <c r="A165" s="91" t="s">
        <v>1505</v>
      </c>
    </row>
    <row r="166" spans="1:1" ht="17.25" x14ac:dyDescent="0.25">
      <c r="A166" s="90" t="s">
        <v>1506</v>
      </c>
    </row>
    <row r="167" spans="1:1" ht="17.25" x14ac:dyDescent="0.25">
      <c r="A167" s="91" t="s">
        <v>1507</v>
      </c>
    </row>
    <row r="168" spans="1:1" ht="17.25" x14ac:dyDescent="0.25">
      <c r="A168" s="90" t="s">
        <v>1508</v>
      </c>
    </row>
    <row r="169" spans="1:1" ht="17.25" x14ac:dyDescent="0.3">
      <c r="A169" s="92" t="s">
        <v>1509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515"/>
  <sheetViews>
    <sheetView showGridLines="0"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64" t="s">
        <v>1630</v>
      </c>
      <c r="B1" s="264"/>
    </row>
    <row r="2" spans="1:9" ht="31.5" x14ac:dyDescent="0.25">
      <c r="A2" s="191" t="s">
        <v>1682</v>
      </c>
      <c r="B2" s="191"/>
      <c r="C2" s="192"/>
      <c r="D2" s="192"/>
      <c r="E2" s="192"/>
      <c r="F2" s="193" t="s">
        <v>1675</v>
      </c>
      <c r="G2" s="194"/>
    </row>
    <row r="3" spans="1:9" x14ac:dyDescent="0.25">
      <c r="A3" s="192"/>
      <c r="B3" s="192"/>
      <c r="C3" s="192"/>
      <c r="D3" s="192"/>
      <c r="E3" s="192"/>
      <c r="F3" s="192"/>
      <c r="G3" s="192"/>
    </row>
    <row r="4" spans="1:9" ht="15.75" customHeight="1" thickBot="1" x14ac:dyDescent="0.3">
      <c r="A4" s="192"/>
      <c r="B4" s="192"/>
      <c r="C4" s="195"/>
      <c r="D4" s="192"/>
      <c r="E4" s="192"/>
      <c r="F4" s="192"/>
      <c r="G4" s="192"/>
    </row>
    <row r="5" spans="1:9" ht="60.75" customHeight="1" thickBot="1" x14ac:dyDescent="0.3">
      <c r="A5" s="196"/>
      <c r="B5" s="197" t="s">
        <v>23</v>
      </c>
      <c r="C5" s="198" t="s">
        <v>24</v>
      </c>
      <c r="D5" s="196"/>
      <c r="E5" s="265" t="s">
        <v>1720</v>
      </c>
      <c r="F5" s="266"/>
      <c r="G5" s="199" t="s">
        <v>1683</v>
      </c>
      <c r="H5" s="200"/>
    </row>
    <row r="6" spans="1:9" x14ac:dyDescent="0.25">
      <c r="A6" s="201"/>
      <c r="B6" s="201"/>
      <c r="C6" s="201"/>
      <c r="D6" s="201"/>
      <c r="F6" s="202"/>
      <c r="G6" s="202"/>
    </row>
    <row r="7" spans="1:9" ht="18.75" customHeight="1" x14ac:dyDescent="0.25">
      <c r="A7" s="203"/>
      <c r="B7" s="267" t="s">
        <v>1684</v>
      </c>
      <c r="C7" s="268"/>
      <c r="D7" s="204"/>
      <c r="E7" s="267" t="s">
        <v>1685</v>
      </c>
      <c r="F7" s="269"/>
      <c r="G7" s="269"/>
      <c r="H7" s="268"/>
    </row>
    <row r="8" spans="1:9" ht="18.75" customHeight="1" x14ac:dyDescent="0.25">
      <c r="A8" s="201"/>
      <c r="B8" s="270" t="s">
        <v>1686</v>
      </c>
      <c r="C8" s="271"/>
      <c r="D8" s="204"/>
      <c r="E8" s="272" t="s">
        <v>35</v>
      </c>
      <c r="F8" s="273"/>
      <c r="G8" s="273"/>
      <c r="H8" s="274"/>
    </row>
    <row r="9" spans="1:9" ht="18.75" customHeight="1" x14ac:dyDescent="0.25">
      <c r="A9" s="201"/>
      <c r="B9" s="270" t="s">
        <v>1687</v>
      </c>
      <c r="C9" s="271"/>
      <c r="D9" s="205"/>
      <c r="E9" s="272"/>
      <c r="F9" s="273"/>
      <c r="G9" s="273"/>
      <c r="H9" s="274"/>
      <c r="I9" s="200"/>
    </row>
    <row r="10" spans="1:9" x14ac:dyDescent="0.25">
      <c r="A10" s="206"/>
      <c r="B10" s="275"/>
      <c r="C10" s="275"/>
      <c r="D10" s="204"/>
      <c r="E10" s="272"/>
      <c r="F10" s="273"/>
      <c r="G10" s="273"/>
      <c r="H10" s="274"/>
      <c r="I10" s="200"/>
    </row>
    <row r="11" spans="1:9" ht="15.75" thickBot="1" x14ac:dyDescent="0.3">
      <c r="A11" s="206"/>
      <c r="B11" s="276"/>
      <c r="C11" s="277"/>
      <c r="D11" s="205"/>
      <c r="E11" s="272"/>
      <c r="F11" s="273"/>
      <c r="G11" s="273"/>
      <c r="H11" s="274"/>
      <c r="I11" s="200"/>
    </row>
    <row r="12" spans="1:9" x14ac:dyDescent="0.25">
      <c r="A12" s="201"/>
      <c r="B12" s="207"/>
      <c r="C12" s="201"/>
      <c r="D12" s="201"/>
      <c r="E12" s="272"/>
      <c r="F12" s="273"/>
      <c r="G12" s="273"/>
      <c r="H12" s="274"/>
      <c r="I12" s="200"/>
    </row>
    <row r="13" spans="1:9" ht="15.75" customHeight="1" thickBot="1" x14ac:dyDescent="0.3">
      <c r="A13" s="201"/>
      <c r="B13" s="207"/>
      <c r="C13" s="201"/>
      <c r="D13" s="201"/>
      <c r="E13" s="259" t="s">
        <v>1688</v>
      </c>
      <c r="F13" s="260"/>
      <c r="G13" s="261" t="s">
        <v>1689</v>
      </c>
      <c r="H13" s="262"/>
      <c r="I13" s="200"/>
    </row>
    <row r="14" spans="1:9" x14ac:dyDescent="0.25">
      <c r="A14" s="201"/>
      <c r="B14" s="207"/>
      <c r="C14" s="201"/>
      <c r="D14" s="201"/>
      <c r="E14" s="208"/>
      <c r="F14" s="208"/>
      <c r="G14" s="201"/>
      <c r="H14" s="209"/>
    </row>
    <row r="15" spans="1:9" ht="18.75" customHeight="1" x14ac:dyDescent="0.25">
      <c r="A15" s="210"/>
      <c r="B15" s="263" t="s">
        <v>1690</v>
      </c>
      <c r="C15" s="263"/>
      <c r="D15" s="263"/>
      <c r="E15" s="210"/>
      <c r="F15" s="210"/>
      <c r="G15" s="210"/>
      <c r="H15" s="210"/>
    </row>
    <row r="16" spans="1:9" x14ac:dyDescent="0.25">
      <c r="A16" s="211"/>
      <c r="B16" s="211" t="s">
        <v>1691</v>
      </c>
      <c r="C16" s="211" t="s">
        <v>65</v>
      </c>
      <c r="D16" s="211" t="s">
        <v>1692</v>
      </c>
      <c r="E16" s="211"/>
      <c r="F16" s="211" t="s">
        <v>1693</v>
      </c>
      <c r="G16" s="211" t="s">
        <v>1694</v>
      </c>
      <c r="H16" s="211"/>
    </row>
    <row r="17" spans="1:8" x14ac:dyDescent="0.25">
      <c r="A17" s="201" t="s">
        <v>1695</v>
      </c>
      <c r="B17" s="212" t="s">
        <v>1696</v>
      </c>
      <c r="C17" s="213"/>
      <c r="D17" s="213"/>
      <c r="F17" s="214">
        <f>IF(OR('B1. HTT Mortgage Assets'!$C$15=0,C17="[For completion]"),"",C17/'B1. HTT Mortgage Assets'!$C$15)</f>
        <v>0</v>
      </c>
      <c r="G17" s="214">
        <f>IF(OR('B1. HTT Mortgage Assets'!$F$28=0,D17="[For completion]"),"",D17/'B1. HTT Mortgage Assets'!$F$28)</f>
        <v>0</v>
      </c>
    </row>
    <row r="18" spans="1:8" x14ac:dyDescent="0.25">
      <c r="A18" s="212" t="s">
        <v>1697</v>
      </c>
      <c r="B18" s="215"/>
      <c r="C18" s="212"/>
      <c r="D18" s="212"/>
      <c r="F18" s="212"/>
      <c r="G18" s="212"/>
    </row>
    <row r="19" spans="1:8" x14ac:dyDescent="0.25">
      <c r="A19" s="212" t="s">
        <v>1698</v>
      </c>
      <c r="B19" s="212"/>
      <c r="C19" s="212"/>
      <c r="D19" s="212"/>
      <c r="F19" s="212"/>
      <c r="G19" s="212"/>
    </row>
    <row r="20" spans="1:8" ht="18.75" customHeight="1" x14ac:dyDescent="0.25">
      <c r="A20" s="210"/>
      <c r="B20" s="263" t="s">
        <v>1687</v>
      </c>
      <c r="C20" s="263"/>
      <c r="D20" s="263"/>
      <c r="E20" s="210"/>
      <c r="F20" s="210"/>
      <c r="G20" s="210"/>
      <c r="H20" s="210"/>
    </row>
    <row r="21" spans="1:8" x14ac:dyDescent="0.25">
      <c r="A21" s="211"/>
      <c r="B21" s="211" t="s">
        <v>1699</v>
      </c>
      <c r="C21" s="211" t="s">
        <v>1700</v>
      </c>
      <c r="D21" s="211" t="s">
        <v>1701</v>
      </c>
      <c r="E21" s="211" t="s">
        <v>1702</v>
      </c>
      <c r="F21" s="211" t="s">
        <v>1703</v>
      </c>
      <c r="G21" s="211" t="s">
        <v>1704</v>
      </c>
      <c r="H21" s="211" t="s">
        <v>1705</v>
      </c>
    </row>
    <row r="22" spans="1:8" ht="15" customHeight="1" x14ac:dyDescent="0.25">
      <c r="A22" s="216"/>
      <c r="B22" s="217" t="s">
        <v>1706</v>
      </c>
      <c r="C22" s="217"/>
      <c r="D22" s="216"/>
      <c r="E22" s="216"/>
      <c r="F22" s="216"/>
      <c r="G22" s="216"/>
      <c r="H22" s="216"/>
    </row>
    <row r="23" spans="1:8" x14ac:dyDescent="0.25">
      <c r="A23" s="201" t="s">
        <v>1707</v>
      </c>
      <c r="B23" s="201" t="s">
        <v>1708</v>
      </c>
      <c r="C23" s="218"/>
      <c r="D23" s="218"/>
      <c r="E23" s="218"/>
      <c r="F23" s="218"/>
      <c r="G23" s="218"/>
      <c r="H23" s="219">
        <f>SUM(C23:G23)</f>
        <v>0</v>
      </c>
    </row>
    <row r="24" spans="1:8" x14ac:dyDescent="0.25">
      <c r="A24" s="201" t="s">
        <v>1709</v>
      </c>
      <c r="B24" s="201" t="s">
        <v>1710</v>
      </c>
      <c r="C24" s="218"/>
      <c r="D24" s="218"/>
      <c r="E24" s="218"/>
      <c r="F24" s="218"/>
      <c r="G24" s="218"/>
      <c r="H24" s="219">
        <f>SUM(C24:G24)</f>
        <v>0</v>
      </c>
    </row>
    <row r="25" spans="1:8" x14ac:dyDescent="0.25">
      <c r="A25" s="201" t="s">
        <v>1711</v>
      </c>
      <c r="B25" s="201" t="s">
        <v>1712</v>
      </c>
      <c r="C25" s="218"/>
      <c r="D25" s="218"/>
      <c r="E25" s="218"/>
      <c r="F25" s="218"/>
      <c r="G25" s="218"/>
      <c r="H25" s="219">
        <f>SUM(C25:G25)</f>
        <v>0</v>
      </c>
    </row>
    <row r="26" spans="1:8" x14ac:dyDescent="0.25">
      <c r="A26" s="201" t="s">
        <v>1713</v>
      </c>
      <c r="B26" s="201" t="s">
        <v>1714</v>
      </c>
      <c r="C26" s="220">
        <f t="shared" ref="C26:H26" si="0">SUM(C23:C25)</f>
        <v>0</v>
      </c>
      <c r="D26" s="220">
        <f t="shared" si="0"/>
        <v>0</v>
      </c>
      <c r="E26" s="220">
        <f t="shared" si="0"/>
        <v>0</v>
      </c>
      <c r="F26" s="220">
        <f t="shared" si="0"/>
        <v>0</v>
      </c>
      <c r="G26" s="220">
        <f t="shared" si="0"/>
        <v>0</v>
      </c>
      <c r="H26" s="220">
        <f t="shared" si="0"/>
        <v>0</v>
      </c>
    </row>
    <row r="27" spans="1:8" x14ac:dyDescent="0.25">
      <c r="A27" s="201" t="s">
        <v>1715</v>
      </c>
      <c r="B27" s="221" t="s">
        <v>1716</v>
      </c>
      <c r="C27" s="218"/>
      <c r="D27" s="218"/>
      <c r="E27" s="218"/>
      <c r="F27" s="218"/>
      <c r="G27" s="218"/>
      <c r="H27" s="214">
        <f>IF(SUM(C27:G27)="","",SUM(C27:G27))</f>
        <v>0</v>
      </c>
    </row>
    <row r="28" spans="1:8" x14ac:dyDescent="0.25">
      <c r="A28" s="201" t="s">
        <v>1717</v>
      </c>
      <c r="B28" s="221" t="s">
        <v>1716</v>
      </c>
      <c r="C28" s="218"/>
      <c r="D28" s="218"/>
      <c r="E28" s="218"/>
      <c r="F28" s="218"/>
      <c r="G28" s="218"/>
      <c r="H28" s="219">
        <f>IF(SUM(C28:G28)="","",SUM(C28:G28))</f>
        <v>0</v>
      </c>
    </row>
    <row r="29" spans="1:8" x14ac:dyDescent="0.25">
      <c r="A29" s="201" t="s">
        <v>1718</v>
      </c>
      <c r="B29" s="221" t="s">
        <v>1716</v>
      </c>
      <c r="C29" s="218"/>
      <c r="D29" s="218"/>
      <c r="E29" s="218"/>
      <c r="F29" s="218"/>
      <c r="G29" s="218"/>
      <c r="H29" s="219">
        <f>IF(SUM(C29:G29)="","",SUM(C29:G29))</f>
        <v>0</v>
      </c>
    </row>
    <row r="30" spans="1:8" x14ac:dyDescent="0.25">
      <c r="A30" s="201" t="s">
        <v>1719</v>
      </c>
      <c r="B30" s="221" t="s">
        <v>1716</v>
      </c>
      <c r="C30" s="218"/>
      <c r="D30" s="218"/>
      <c r="E30" s="218"/>
      <c r="F30" s="218"/>
      <c r="G30" s="218"/>
      <c r="H30" s="219">
        <f>IF(SUM(C30:G30)="","",SUM(C30:G30))</f>
        <v>0</v>
      </c>
    </row>
    <row r="31" spans="1:8" x14ac:dyDescent="0.25">
      <c r="A31" s="201"/>
      <c r="B31" s="221"/>
      <c r="C31" s="222"/>
      <c r="D31" s="213"/>
      <c r="E31" s="213"/>
      <c r="F31" s="223"/>
      <c r="G31" s="224"/>
    </row>
    <row r="32" spans="1:8" x14ac:dyDescent="0.25">
      <c r="A32" s="201"/>
      <c r="B32" s="221"/>
      <c r="C32" s="225"/>
      <c r="D32" s="201"/>
      <c r="E32" s="201"/>
      <c r="F32" s="214"/>
      <c r="G32" s="226"/>
    </row>
    <row r="33" spans="1:7" x14ac:dyDescent="0.25">
      <c r="A33" s="201"/>
      <c r="B33" s="221"/>
      <c r="C33" s="225"/>
      <c r="D33" s="201"/>
      <c r="E33" s="201"/>
      <c r="F33" s="214"/>
      <c r="G33" s="226"/>
    </row>
    <row r="34" spans="1:7" x14ac:dyDescent="0.25">
      <c r="A34" s="201"/>
      <c r="B34" s="221"/>
      <c r="C34" s="225"/>
      <c r="D34" s="201"/>
      <c r="E34" s="201"/>
      <c r="F34" s="214"/>
      <c r="G34" s="226"/>
    </row>
    <row r="35" spans="1:7" x14ac:dyDescent="0.25">
      <c r="A35" s="201"/>
      <c r="B35" s="221"/>
      <c r="C35" s="225"/>
      <c r="D35" s="201"/>
      <c r="F35" s="214"/>
      <c r="G35" s="226"/>
    </row>
    <row r="36" spans="1:7" x14ac:dyDescent="0.25">
      <c r="A36" s="201"/>
      <c r="B36" s="201"/>
      <c r="C36" s="227"/>
      <c r="D36" s="227"/>
      <c r="E36" s="227"/>
      <c r="F36" s="227"/>
      <c r="G36" s="212"/>
    </row>
    <row r="37" spans="1:7" x14ac:dyDescent="0.25">
      <c r="A37" s="201"/>
      <c r="B37" s="201"/>
      <c r="C37" s="227"/>
      <c r="D37" s="227"/>
      <c r="E37" s="227"/>
      <c r="F37" s="227"/>
      <c r="G37" s="212"/>
    </row>
    <row r="38" spans="1:7" x14ac:dyDescent="0.25">
      <c r="A38" s="201"/>
      <c r="B38" s="201"/>
      <c r="C38" s="227"/>
      <c r="D38" s="227"/>
      <c r="E38" s="227"/>
      <c r="F38" s="227"/>
      <c r="G38" s="212"/>
    </row>
    <row r="39" spans="1:7" x14ac:dyDescent="0.25">
      <c r="A39" s="201"/>
      <c r="B39" s="201"/>
      <c r="C39" s="227"/>
      <c r="D39" s="227"/>
      <c r="E39" s="227"/>
      <c r="F39" s="227"/>
      <c r="G39" s="212"/>
    </row>
    <row r="40" spans="1:7" x14ac:dyDescent="0.25">
      <c r="A40" s="201"/>
      <c r="B40" s="201"/>
      <c r="C40" s="227"/>
      <c r="D40" s="227"/>
      <c r="E40" s="227"/>
      <c r="F40" s="227"/>
      <c r="G40" s="212"/>
    </row>
    <row r="41" spans="1:7" x14ac:dyDescent="0.25">
      <c r="A41" s="201"/>
      <c r="B41" s="201"/>
      <c r="C41" s="227"/>
      <c r="D41" s="227"/>
      <c r="E41" s="227"/>
      <c r="F41" s="227"/>
      <c r="G41" s="212"/>
    </row>
    <row r="42" spans="1:7" x14ac:dyDescent="0.25">
      <c r="A42" s="201"/>
      <c r="B42" s="201"/>
      <c r="C42" s="227"/>
      <c r="D42" s="227"/>
      <c r="E42" s="227"/>
      <c r="F42" s="227"/>
      <c r="G42" s="212"/>
    </row>
    <row r="43" spans="1:7" x14ac:dyDescent="0.25">
      <c r="A43" s="201"/>
      <c r="B43" s="201"/>
      <c r="C43" s="227"/>
      <c r="D43" s="227"/>
      <c r="E43" s="227"/>
      <c r="F43" s="227"/>
      <c r="G43" s="212"/>
    </row>
    <row r="44" spans="1:7" x14ac:dyDescent="0.25">
      <c r="A44" s="201"/>
      <c r="B44" s="201"/>
      <c r="C44" s="227"/>
      <c r="D44" s="227"/>
      <c r="E44" s="227"/>
      <c r="F44" s="227"/>
      <c r="G44" s="212"/>
    </row>
    <row r="45" spans="1:7" x14ac:dyDescent="0.25">
      <c r="A45" s="201"/>
      <c r="B45" s="201"/>
      <c r="C45" s="227"/>
      <c r="D45" s="227"/>
      <c r="E45" s="227"/>
      <c r="F45" s="227"/>
      <c r="G45" s="212"/>
    </row>
    <row r="46" spans="1:7" x14ac:dyDescent="0.25">
      <c r="A46" s="201"/>
      <c r="B46" s="201"/>
      <c r="C46" s="227"/>
      <c r="D46" s="227"/>
      <c r="E46" s="227"/>
      <c r="F46" s="227"/>
      <c r="G46" s="212"/>
    </row>
    <row r="47" spans="1:7" x14ac:dyDescent="0.25">
      <c r="A47" s="201"/>
      <c r="B47" s="201"/>
      <c r="C47" s="227"/>
      <c r="D47" s="227"/>
      <c r="E47" s="227"/>
      <c r="F47" s="227"/>
      <c r="G47" s="212"/>
    </row>
    <row r="48" spans="1:7" x14ac:dyDescent="0.25">
      <c r="A48" s="201"/>
      <c r="B48" s="201"/>
      <c r="C48" s="227"/>
      <c r="D48" s="227"/>
      <c r="E48" s="227"/>
      <c r="F48" s="227"/>
      <c r="G48" s="212"/>
    </row>
    <row r="49" spans="1:7" x14ac:dyDescent="0.25">
      <c r="A49" s="201"/>
      <c r="B49" s="201"/>
      <c r="C49" s="227"/>
      <c r="D49" s="227"/>
      <c r="E49" s="227"/>
      <c r="F49" s="227"/>
      <c r="G49" s="212"/>
    </row>
    <row r="50" spans="1:7" x14ac:dyDescent="0.25">
      <c r="A50" s="201"/>
      <c r="B50" s="201"/>
      <c r="C50" s="227"/>
      <c r="D50" s="227"/>
      <c r="E50" s="227"/>
      <c r="F50" s="227"/>
      <c r="G50" s="212"/>
    </row>
    <row r="51" spans="1:7" x14ac:dyDescent="0.25">
      <c r="A51" s="201"/>
      <c r="B51" s="201"/>
      <c r="C51" s="227"/>
      <c r="D51" s="227"/>
      <c r="E51" s="227"/>
      <c r="F51" s="227"/>
      <c r="G51" s="212"/>
    </row>
    <row r="52" spans="1:7" x14ac:dyDescent="0.25">
      <c r="A52" s="201"/>
      <c r="B52" s="201"/>
      <c r="C52" s="227"/>
      <c r="D52" s="227"/>
      <c r="E52" s="227"/>
      <c r="F52" s="227"/>
      <c r="G52" s="212"/>
    </row>
    <row r="53" spans="1:7" x14ac:dyDescent="0.25">
      <c r="A53" s="201"/>
      <c r="B53" s="201"/>
      <c r="C53" s="227"/>
      <c r="D53" s="227"/>
      <c r="E53" s="227"/>
      <c r="F53" s="227"/>
      <c r="G53" s="212"/>
    </row>
    <row r="54" spans="1:7" x14ac:dyDescent="0.25">
      <c r="A54" s="201"/>
      <c r="B54" s="201"/>
      <c r="C54" s="227"/>
      <c r="D54" s="227"/>
      <c r="E54" s="227"/>
      <c r="F54" s="227"/>
      <c r="G54" s="212"/>
    </row>
    <row r="55" spans="1:7" x14ac:dyDescent="0.25">
      <c r="A55" s="201"/>
      <c r="B55" s="201"/>
      <c r="C55" s="227"/>
      <c r="D55" s="227"/>
      <c r="E55" s="227"/>
      <c r="F55" s="227"/>
      <c r="G55" s="212"/>
    </row>
    <row r="56" spans="1:7" x14ac:dyDescent="0.25">
      <c r="A56" s="201"/>
      <c r="B56" s="201"/>
      <c r="C56" s="227"/>
      <c r="D56" s="227"/>
      <c r="E56" s="227"/>
      <c r="F56" s="227"/>
      <c r="G56" s="212"/>
    </row>
    <row r="57" spans="1:7" x14ac:dyDescent="0.25">
      <c r="A57" s="201"/>
      <c r="B57" s="201"/>
      <c r="C57" s="227"/>
      <c r="D57" s="227"/>
      <c r="E57" s="227"/>
      <c r="F57" s="227"/>
      <c r="G57" s="212"/>
    </row>
    <row r="58" spans="1:7" x14ac:dyDescent="0.25">
      <c r="A58" s="201"/>
      <c r="B58" s="201"/>
      <c r="C58" s="227"/>
      <c r="D58" s="227"/>
      <c r="E58" s="227"/>
      <c r="F58" s="227"/>
      <c r="G58" s="212"/>
    </row>
    <row r="59" spans="1:7" x14ac:dyDescent="0.25">
      <c r="A59" s="201"/>
      <c r="B59" s="201"/>
      <c r="C59" s="227"/>
      <c r="D59" s="227"/>
      <c r="E59" s="227"/>
      <c r="F59" s="227"/>
      <c r="G59" s="212"/>
    </row>
    <row r="60" spans="1:7" x14ac:dyDescent="0.25">
      <c r="A60" s="201"/>
      <c r="B60" s="201"/>
      <c r="C60" s="227"/>
      <c r="D60" s="227"/>
      <c r="E60" s="227"/>
      <c r="F60" s="227"/>
      <c r="G60" s="212"/>
    </row>
    <row r="61" spans="1:7" x14ac:dyDescent="0.25">
      <c r="A61" s="201"/>
      <c r="B61" s="201"/>
      <c r="C61" s="227"/>
      <c r="D61" s="227"/>
      <c r="E61" s="227"/>
      <c r="F61" s="227"/>
      <c r="G61" s="212"/>
    </row>
    <row r="62" spans="1:7" x14ac:dyDescent="0.25">
      <c r="A62" s="201"/>
      <c r="B62" s="201"/>
      <c r="C62" s="227"/>
      <c r="D62" s="227"/>
      <c r="E62" s="227"/>
      <c r="F62" s="227"/>
      <c r="G62" s="212"/>
    </row>
    <row r="63" spans="1:7" x14ac:dyDescent="0.25">
      <c r="A63" s="201"/>
      <c r="B63" s="228"/>
      <c r="C63" s="229"/>
      <c r="D63" s="229"/>
      <c r="E63" s="227"/>
      <c r="F63" s="229"/>
      <c r="G63" s="212"/>
    </row>
    <row r="64" spans="1:7" x14ac:dyDescent="0.25">
      <c r="A64" s="201"/>
      <c r="B64" s="201"/>
      <c r="C64" s="227"/>
      <c r="D64" s="227"/>
      <c r="E64" s="227"/>
      <c r="F64" s="227"/>
      <c r="G64" s="212"/>
    </row>
    <row r="65" spans="1:7" x14ac:dyDescent="0.25">
      <c r="A65" s="201"/>
      <c r="B65" s="201"/>
      <c r="C65" s="227"/>
      <c r="D65" s="227"/>
      <c r="E65" s="227"/>
      <c r="F65" s="227"/>
      <c r="G65" s="212"/>
    </row>
    <row r="66" spans="1:7" x14ac:dyDescent="0.25">
      <c r="A66" s="201"/>
      <c r="B66" s="201"/>
      <c r="C66" s="227"/>
      <c r="D66" s="227"/>
      <c r="E66" s="227"/>
      <c r="F66" s="227"/>
      <c r="G66" s="212"/>
    </row>
    <row r="67" spans="1:7" x14ac:dyDescent="0.25">
      <c r="A67" s="201"/>
      <c r="B67" s="228"/>
      <c r="C67" s="229"/>
      <c r="D67" s="229"/>
      <c r="E67" s="227"/>
      <c r="F67" s="229"/>
      <c r="G67" s="212"/>
    </row>
    <row r="68" spans="1:7" x14ac:dyDescent="0.25">
      <c r="A68" s="201"/>
      <c r="B68" s="212"/>
      <c r="C68" s="227"/>
      <c r="D68" s="227"/>
      <c r="E68" s="227"/>
      <c r="F68" s="227"/>
      <c r="G68" s="212"/>
    </row>
    <row r="69" spans="1:7" x14ac:dyDescent="0.25">
      <c r="A69" s="201"/>
      <c r="B69" s="201"/>
      <c r="C69" s="227"/>
      <c r="D69" s="227"/>
      <c r="E69" s="227"/>
      <c r="F69" s="227"/>
      <c r="G69" s="212"/>
    </row>
    <row r="70" spans="1:7" x14ac:dyDescent="0.25">
      <c r="A70" s="201"/>
      <c r="B70" s="212"/>
      <c r="C70" s="227"/>
      <c r="D70" s="227"/>
      <c r="E70" s="227"/>
      <c r="F70" s="227"/>
      <c r="G70" s="212"/>
    </row>
    <row r="71" spans="1:7" x14ac:dyDescent="0.25">
      <c r="A71" s="201"/>
      <c r="B71" s="212"/>
      <c r="C71" s="227"/>
      <c r="D71" s="227"/>
      <c r="E71" s="227"/>
      <c r="F71" s="227"/>
      <c r="G71" s="212"/>
    </row>
    <row r="72" spans="1:7" x14ac:dyDescent="0.25">
      <c r="A72" s="201"/>
      <c r="B72" s="212"/>
      <c r="C72" s="227"/>
      <c r="D72" s="227"/>
      <c r="E72" s="227"/>
      <c r="F72" s="227"/>
      <c r="G72" s="212"/>
    </row>
    <row r="73" spans="1:7" x14ac:dyDescent="0.25">
      <c r="A73" s="201"/>
      <c r="B73" s="212"/>
      <c r="C73" s="227"/>
      <c r="D73" s="227"/>
      <c r="E73" s="227"/>
      <c r="F73" s="227"/>
      <c r="G73" s="212"/>
    </row>
    <row r="74" spans="1:7" x14ac:dyDescent="0.25">
      <c r="A74" s="201"/>
      <c r="B74" s="212"/>
      <c r="C74" s="227"/>
      <c r="D74" s="227"/>
      <c r="E74" s="227"/>
      <c r="F74" s="227"/>
      <c r="G74" s="212"/>
    </row>
    <row r="75" spans="1:7" x14ac:dyDescent="0.25">
      <c r="A75" s="201"/>
      <c r="B75" s="212"/>
      <c r="C75" s="227"/>
      <c r="D75" s="227"/>
      <c r="E75" s="227"/>
      <c r="F75" s="227"/>
      <c r="G75" s="212"/>
    </row>
    <row r="76" spans="1:7" x14ac:dyDescent="0.25">
      <c r="A76" s="201"/>
      <c r="B76" s="212"/>
      <c r="C76" s="227"/>
      <c r="D76" s="227"/>
      <c r="E76" s="227"/>
      <c r="F76" s="227"/>
      <c r="G76" s="212"/>
    </row>
    <row r="77" spans="1:7" x14ac:dyDescent="0.25">
      <c r="A77" s="201"/>
      <c r="B77" s="212"/>
      <c r="C77" s="227"/>
      <c r="D77" s="227"/>
      <c r="E77" s="227"/>
      <c r="F77" s="227"/>
      <c r="G77" s="212"/>
    </row>
    <row r="78" spans="1:7" x14ac:dyDescent="0.25">
      <c r="A78" s="201"/>
      <c r="B78" s="212"/>
      <c r="C78" s="227"/>
      <c r="D78" s="227"/>
      <c r="E78" s="227"/>
      <c r="F78" s="227"/>
      <c r="G78" s="212"/>
    </row>
    <row r="79" spans="1:7" x14ac:dyDescent="0.25">
      <c r="A79" s="201"/>
      <c r="B79" s="221"/>
      <c r="C79" s="227"/>
      <c r="D79" s="227"/>
      <c r="E79" s="227"/>
      <c r="F79" s="227"/>
      <c r="G79" s="212"/>
    </row>
    <row r="80" spans="1:7" x14ac:dyDescent="0.25">
      <c r="A80" s="201"/>
      <c r="B80" s="221"/>
      <c r="C80" s="227"/>
      <c r="D80" s="227"/>
      <c r="E80" s="227"/>
      <c r="F80" s="227"/>
      <c r="G80" s="212"/>
    </row>
    <row r="81" spans="1:7" x14ac:dyDescent="0.25">
      <c r="A81" s="201"/>
      <c r="B81" s="221"/>
      <c r="C81" s="227"/>
      <c r="D81" s="227"/>
      <c r="E81" s="227"/>
      <c r="F81" s="227"/>
      <c r="G81" s="212"/>
    </row>
    <row r="82" spans="1:7" x14ac:dyDescent="0.25">
      <c r="A82" s="201"/>
      <c r="B82" s="221"/>
      <c r="C82" s="227"/>
      <c r="D82" s="227"/>
      <c r="E82" s="227"/>
      <c r="F82" s="227"/>
      <c r="G82" s="212"/>
    </row>
    <row r="83" spans="1:7" x14ac:dyDescent="0.25">
      <c r="A83" s="201"/>
      <c r="B83" s="221"/>
      <c r="C83" s="227"/>
      <c r="D83" s="227"/>
      <c r="E83" s="227"/>
      <c r="F83" s="227"/>
      <c r="G83" s="212"/>
    </row>
    <row r="84" spans="1:7" x14ac:dyDescent="0.25">
      <c r="A84" s="201"/>
      <c r="B84" s="221"/>
      <c r="C84" s="227"/>
      <c r="D84" s="227"/>
      <c r="E84" s="227"/>
      <c r="F84" s="227"/>
      <c r="G84" s="212"/>
    </row>
    <row r="85" spans="1:7" x14ac:dyDescent="0.25">
      <c r="A85" s="201"/>
      <c r="B85" s="221"/>
      <c r="C85" s="227"/>
      <c r="D85" s="227"/>
      <c r="E85" s="227"/>
      <c r="F85" s="227"/>
      <c r="G85" s="212"/>
    </row>
    <row r="86" spans="1:7" x14ac:dyDescent="0.25">
      <c r="A86" s="201"/>
      <c r="B86" s="221"/>
      <c r="C86" s="227"/>
      <c r="D86" s="227"/>
      <c r="E86" s="227"/>
      <c r="F86" s="227"/>
      <c r="G86" s="212"/>
    </row>
    <row r="87" spans="1:7" x14ac:dyDescent="0.25">
      <c r="A87" s="201"/>
      <c r="B87" s="221"/>
      <c r="C87" s="227"/>
      <c r="D87" s="227"/>
      <c r="E87" s="227"/>
      <c r="F87" s="227"/>
      <c r="G87" s="212"/>
    </row>
    <row r="88" spans="1:7" x14ac:dyDescent="0.25">
      <c r="A88" s="201"/>
      <c r="B88" s="221"/>
      <c r="C88" s="227"/>
      <c r="D88" s="227"/>
      <c r="E88" s="227"/>
      <c r="F88" s="227"/>
      <c r="G88" s="212"/>
    </row>
    <row r="89" spans="1:7" x14ac:dyDescent="0.25">
      <c r="A89" s="211"/>
      <c r="B89" s="211"/>
      <c r="C89" s="211"/>
      <c r="D89" s="211"/>
      <c r="E89" s="211"/>
      <c r="F89" s="211"/>
      <c r="G89" s="211"/>
    </row>
    <row r="90" spans="1:7" x14ac:dyDescent="0.25">
      <c r="A90" s="201"/>
      <c r="B90" s="212"/>
      <c r="C90" s="227"/>
      <c r="D90" s="227"/>
      <c r="E90" s="227"/>
      <c r="F90" s="227"/>
      <c r="G90" s="212"/>
    </row>
    <row r="91" spans="1:7" x14ac:dyDescent="0.25">
      <c r="A91" s="201"/>
      <c r="B91" s="212"/>
      <c r="C91" s="227"/>
      <c r="D91" s="227"/>
      <c r="E91" s="227"/>
      <c r="F91" s="227"/>
      <c r="G91" s="212"/>
    </row>
    <row r="92" spans="1:7" x14ac:dyDescent="0.25">
      <c r="A92" s="201"/>
      <c r="B92" s="212"/>
      <c r="C92" s="227"/>
      <c r="D92" s="227"/>
      <c r="E92" s="227"/>
      <c r="F92" s="227"/>
      <c r="G92" s="212"/>
    </row>
    <row r="93" spans="1:7" x14ac:dyDescent="0.25">
      <c r="A93" s="201"/>
      <c r="B93" s="212"/>
      <c r="C93" s="227"/>
      <c r="D93" s="227"/>
      <c r="E93" s="227"/>
      <c r="F93" s="227"/>
      <c r="G93" s="212"/>
    </row>
    <row r="94" spans="1:7" x14ac:dyDescent="0.25">
      <c r="A94" s="201"/>
      <c r="B94" s="212"/>
      <c r="C94" s="227"/>
      <c r="D94" s="227"/>
      <c r="E94" s="227"/>
      <c r="F94" s="227"/>
      <c r="G94" s="212"/>
    </row>
    <row r="95" spans="1:7" x14ac:dyDescent="0.25">
      <c r="A95" s="201"/>
      <c r="B95" s="212"/>
      <c r="C95" s="227"/>
      <c r="D95" s="227"/>
      <c r="E95" s="227"/>
      <c r="F95" s="227"/>
      <c r="G95" s="212"/>
    </row>
    <row r="96" spans="1:7" x14ac:dyDescent="0.25">
      <c r="A96" s="201"/>
      <c r="B96" s="212"/>
      <c r="C96" s="227"/>
      <c r="D96" s="227"/>
      <c r="E96" s="227"/>
      <c r="F96" s="227"/>
      <c r="G96" s="212"/>
    </row>
    <row r="97" spans="1:7" x14ac:dyDescent="0.25">
      <c r="A97" s="201"/>
      <c r="B97" s="212"/>
      <c r="C97" s="227"/>
      <c r="D97" s="227"/>
      <c r="E97" s="227"/>
      <c r="F97" s="227"/>
      <c r="G97" s="212"/>
    </row>
    <row r="98" spans="1:7" x14ac:dyDescent="0.25">
      <c r="A98" s="201"/>
      <c r="B98" s="212"/>
      <c r="C98" s="227"/>
      <c r="D98" s="227"/>
      <c r="E98" s="227"/>
      <c r="F98" s="227"/>
      <c r="G98" s="212"/>
    </row>
    <row r="99" spans="1:7" x14ac:dyDescent="0.25">
      <c r="A99" s="201"/>
      <c r="B99" s="212"/>
      <c r="C99" s="227"/>
      <c r="D99" s="227"/>
      <c r="E99" s="227"/>
      <c r="F99" s="227"/>
      <c r="G99" s="212"/>
    </row>
    <row r="100" spans="1:7" x14ac:dyDescent="0.25">
      <c r="A100" s="201"/>
      <c r="B100" s="212"/>
      <c r="C100" s="227"/>
      <c r="D100" s="227"/>
      <c r="E100" s="227"/>
      <c r="F100" s="227"/>
      <c r="G100" s="212"/>
    </row>
    <row r="101" spans="1:7" x14ac:dyDescent="0.25">
      <c r="A101" s="201"/>
      <c r="B101" s="212"/>
      <c r="C101" s="227"/>
      <c r="D101" s="227"/>
      <c r="E101" s="227"/>
      <c r="F101" s="227"/>
      <c r="G101" s="212"/>
    </row>
    <row r="102" spans="1:7" x14ac:dyDescent="0.25">
      <c r="A102" s="201"/>
      <c r="B102" s="212"/>
      <c r="C102" s="227"/>
      <c r="D102" s="227"/>
      <c r="E102" s="227"/>
      <c r="F102" s="227"/>
      <c r="G102" s="212"/>
    </row>
    <row r="103" spans="1:7" x14ac:dyDescent="0.25">
      <c r="A103" s="201"/>
      <c r="B103" s="212"/>
      <c r="C103" s="227"/>
      <c r="D103" s="227"/>
      <c r="E103" s="227"/>
      <c r="F103" s="227"/>
      <c r="G103" s="212"/>
    </row>
    <row r="104" spans="1:7" x14ac:dyDescent="0.25">
      <c r="A104" s="201"/>
      <c r="B104" s="212"/>
      <c r="C104" s="227"/>
      <c r="D104" s="227"/>
      <c r="E104" s="227"/>
      <c r="F104" s="227"/>
      <c r="G104" s="212"/>
    </row>
    <row r="105" spans="1:7" x14ac:dyDescent="0.25">
      <c r="A105" s="201"/>
      <c r="B105" s="212"/>
      <c r="C105" s="227"/>
      <c r="D105" s="227"/>
      <c r="E105" s="227"/>
      <c r="F105" s="227"/>
      <c r="G105" s="212"/>
    </row>
    <row r="106" spans="1:7" x14ac:dyDescent="0.25">
      <c r="A106" s="201"/>
      <c r="B106" s="212"/>
      <c r="C106" s="227"/>
      <c r="D106" s="227"/>
      <c r="E106" s="227"/>
      <c r="F106" s="227"/>
      <c r="G106" s="212"/>
    </row>
    <row r="107" spans="1:7" x14ac:dyDescent="0.25">
      <c r="A107" s="201"/>
      <c r="B107" s="212"/>
      <c r="C107" s="227"/>
      <c r="D107" s="227"/>
      <c r="E107" s="227"/>
      <c r="F107" s="227"/>
      <c r="G107" s="212"/>
    </row>
    <row r="108" spans="1:7" x14ac:dyDescent="0.25">
      <c r="A108" s="201"/>
      <c r="B108" s="212"/>
      <c r="C108" s="227"/>
      <c r="D108" s="227"/>
      <c r="E108" s="227"/>
      <c r="F108" s="227"/>
      <c r="G108" s="212"/>
    </row>
    <row r="109" spans="1:7" x14ac:dyDescent="0.25">
      <c r="A109" s="201"/>
      <c r="B109" s="212"/>
      <c r="C109" s="227"/>
      <c r="D109" s="227"/>
      <c r="E109" s="227"/>
      <c r="F109" s="227"/>
      <c r="G109" s="212"/>
    </row>
    <row r="110" spans="1:7" x14ac:dyDescent="0.25">
      <c r="A110" s="201"/>
      <c r="B110" s="212"/>
      <c r="C110" s="227"/>
      <c r="D110" s="227"/>
      <c r="E110" s="227"/>
      <c r="F110" s="227"/>
      <c r="G110" s="212"/>
    </row>
    <row r="111" spans="1:7" x14ac:dyDescent="0.25">
      <c r="A111" s="201"/>
      <c r="B111" s="212"/>
      <c r="C111" s="227"/>
      <c r="D111" s="227"/>
      <c r="E111" s="227"/>
      <c r="F111" s="227"/>
      <c r="G111" s="212"/>
    </row>
    <row r="112" spans="1:7" x14ac:dyDescent="0.25">
      <c r="A112" s="201"/>
      <c r="B112" s="212"/>
      <c r="C112" s="227"/>
      <c r="D112" s="227"/>
      <c r="E112" s="227"/>
      <c r="F112" s="227"/>
      <c r="G112" s="212"/>
    </row>
    <row r="113" spans="1:7" x14ac:dyDescent="0.25">
      <c r="A113" s="201"/>
      <c r="B113" s="212"/>
      <c r="C113" s="227"/>
      <c r="D113" s="227"/>
      <c r="E113" s="227"/>
      <c r="F113" s="227"/>
      <c r="G113" s="212"/>
    </row>
    <row r="114" spans="1:7" x14ac:dyDescent="0.25">
      <c r="A114" s="201"/>
      <c r="B114" s="212"/>
      <c r="C114" s="227"/>
      <c r="D114" s="227"/>
      <c r="E114" s="227"/>
      <c r="F114" s="227"/>
      <c r="G114" s="212"/>
    </row>
    <row r="115" spans="1:7" x14ac:dyDescent="0.25">
      <c r="A115" s="201"/>
      <c r="B115" s="212"/>
      <c r="C115" s="227"/>
      <c r="D115" s="227"/>
      <c r="E115" s="227"/>
      <c r="F115" s="227"/>
      <c r="G115" s="212"/>
    </row>
    <row r="116" spans="1:7" x14ac:dyDescent="0.25">
      <c r="A116" s="201"/>
      <c r="B116" s="212"/>
      <c r="C116" s="227"/>
      <c r="D116" s="227"/>
      <c r="E116" s="227"/>
      <c r="F116" s="227"/>
      <c r="G116" s="212"/>
    </row>
    <row r="117" spans="1:7" x14ac:dyDescent="0.25">
      <c r="A117" s="201"/>
      <c r="B117" s="212"/>
      <c r="C117" s="227"/>
      <c r="D117" s="227"/>
      <c r="E117" s="227"/>
      <c r="F117" s="227"/>
      <c r="G117" s="212"/>
    </row>
    <row r="118" spans="1:7" x14ac:dyDescent="0.25">
      <c r="A118" s="201"/>
      <c r="B118" s="212"/>
      <c r="C118" s="227"/>
      <c r="D118" s="227"/>
      <c r="E118" s="227"/>
      <c r="F118" s="227"/>
      <c r="G118" s="212"/>
    </row>
    <row r="119" spans="1:7" x14ac:dyDescent="0.25">
      <c r="A119" s="201"/>
      <c r="B119" s="212"/>
      <c r="C119" s="227"/>
      <c r="D119" s="227"/>
      <c r="E119" s="227"/>
      <c r="F119" s="227"/>
      <c r="G119" s="212"/>
    </row>
    <row r="120" spans="1:7" x14ac:dyDescent="0.25">
      <c r="A120" s="201"/>
      <c r="B120" s="212"/>
      <c r="C120" s="227"/>
      <c r="D120" s="227"/>
      <c r="E120" s="227"/>
      <c r="F120" s="227"/>
      <c r="G120" s="212"/>
    </row>
    <row r="121" spans="1:7" x14ac:dyDescent="0.25">
      <c r="A121" s="201"/>
      <c r="B121" s="212"/>
      <c r="C121" s="227"/>
      <c r="D121" s="227"/>
      <c r="E121" s="227"/>
      <c r="F121" s="227"/>
      <c r="G121" s="212"/>
    </row>
    <row r="122" spans="1:7" x14ac:dyDescent="0.25">
      <c r="A122" s="201"/>
      <c r="B122" s="212"/>
      <c r="C122" s="227"/>
      <c r="D122" s="227"/>
      <c r="E122" s="227"/>
      <c r="F122" s="227"/>
      <c r="G122" s="212"/>
    </row>
    <row r="123" spans="1:7" x14ac:dyDescent="0.25">
      <c r="A123" s="201"/>
      <c r="B123" s="212"/>
      <c r="C123" s="227"/>
      <c r="D123" s="227"/>
      <c r="E123" s="227"/>
      <c r="F123" s="227"/>
      <c r="G123" s="212"/>
    </row>
    <row r="124" spans="1:7" x14ac:dyDescent="0.25">
      <c r="A124" s="201"/>
      <c r="B124" s="212"/>
      <c r="C124" s="227"/>
      <c r="D124" s="227"/>
      <c r="E124" s="227"/>
      <c r="F124" s="227"/>
      <c r="G124" s="212"/>
    </row>
    <row r="125" spans="1:7" x14ac:dyDescent="0.25">
      <c r="A125" s="201"/>
      <c r="B125" s="212"/>
      <c r="C125" s="227"/>
      <c r="D125" s="227"/>
      <c r="E125" s="227"/>
      <c r="F125" s="227"/>
      <c r="G125" s="212"/>
    </row>
    <row r="126" spans="1:7" x14ac:dyDescent="0.25">
      <c r="A126" s="201"/>
      <c r="B126" s="212"/>
      <c r="C126" s="227"/>
      <c r="D126" s="227"/>
      <c r="E126" s="227"/>
      <c r="F126" s="227"/>
      <c r="G126" s="212"/>
    </row>
    <row r="127" spans="1:7" x14ac:dyDescent="0.25">
      <c r="A127" s="201"/>
      <c r="B127" s="212"/>
      <c r="C127" s="227"/>
      <c r="D127" s="227"/>
      <c r="E127" s="227"/>
      <c r="F127" s="227"/>
      <c r="G127" s="212"/>
    </row>
    <row r="128" spans="1:7" x14ac:dyDescent="0.25">
      <c r="A128" s="201"/>
      <c r="B128" s="212"/>
      <c r="C128" s="227"/>
      <c r="D128" s="227"/>
      <c r="E128" s="227"/>
      <c r="F128" s="227"/>
      <c r="G128" s="212"/>
    </row>
    <row r="129" spans="1:7" x14ac:dyDescent="0.25">
      <c r="A129" s="201"/>
      <c r="B129" s="212"/>
      <c r="C129" s="227"/>
      <c r="D129" s="227"/>
      <c r="E129" s="227"/>
      <c r="F129" s="227"/>
      <c r="G129" s="212"/>
    </row>
    <row r="130" spans="1:7" x14ac:dyDescent="0.25">
      <c r="A130" s="201"/>
      <c r="B130" s="212"/>
      <c r="C130" s="227"/>
      <c r="D130" s="227"/>
      <c r="E130" s="227"/>
      <c r="F130" s="227"/>
      <c r="G130" s="212"/>
    </row>
    <row r="131" spans="1:7" x14ac:dyDescent="0.25">
      <c r="A131" s="201"/>
      <c r="B131" s="212"/>
      <c r="C131" s="227"/>
      <c r="D131" s="227"/>
      <c r="E131" s="227"/>
      <c r="F131" s="227"/>
      <c r="G131" s="212"/>
    </row>
    <row r="132" spans="1:7" x14ac:dyDescent="0.25">
      <c r="A132" s="201"/>
      <c r="B132" s="212"/>
      <c r="C132" s="227"/>
      <c r="D132" s="227"/>
      <c r="E132" s="227"/>
      <c r="F132" s="227"/>
      <c r="G132" s="212"/>
    </row>
    <row r="133" spans="1:7" x14ac:dyDescent="0.25">
      <c r="A133" s="201"/>
      <c r="B133" s="212"/>
      <c r="C133" s="227"/>
      <c r="D133" s="227"/>
      <c r="E133" s="227"/>
      <c r="F133" s="227"/>
      <c r="G133" s="212"/>
    </row>
    <row r="134" spans="1:7" x14ac:dyDescent="0.25">
      <c r="A134" s="201"/>
      <c r="B134" s="212"/>
      <c r="C134" s="227"/>
      <c r="D134" s="227"/>
      <c r="E134" s="227"/>
      <c r="F134" s="227"/>
      <c r="G134" s="212"/>
    </row>
    <row r="135" spans="1:7" x14ac:dyDescent="0.25">
      <c r="A135" s="201"/>
      <c r="B135" s="212"/>
      <c r="C135" s="227"/>
      <c r="D135" s="227"/>
      <c r="E135" s="227"/>
      <c r="F135" s="227"/>
      <c r="G135" s="212"/>
    </row>
    <row r="136" spans="1:7" x14ac:dyDescent="0.25">
      <c r="A136" s="201"/>
      <c r="B136" s="212"/>
      <c r="C136" s="227"/>
      <c r="D136" s="227"/>
      <c r="E136" s="227"/>
      <c r="F136" s="227"/>
      <c r="G136" s="212"/>
    </row>
    <row r="137" spans="1:7" x14ac:dyDescent="0.25">
      <c r="A137" s="201"/>
      <c r="B137" s="212"/>
      <c r="C137" s="227"/>
      <c r="D137" s="227"/>
      <c r="E137" s="227"/>
      <c r="F137" s="227"/>
      <c r="G137" s="212"/>
    </row>
    <row r="138" spans="1:7" x14ac:dyDescent="0.25">
      <c r="A138" s="201"/>
      <c r="B138" s="212"/>
      <c r="C138" s="227"/>
      <c r="D138" s="227"/>
      <c r="E138" s="227"/>
      <c r="F138" s="227"/>
      <c r="G138" s="212"/>
    </row>
    <row r="139" spans="1:7" x14ac:dyDescent="0.25">
      <c r="A139" s="201"/>
      <c r="B139" s="212"/>
      <c r="C139" s="227"/>
      <c r="D139" s="227"/>
      <c r="E139" s="227"/>
      <c r="F139" s="227"/>
      <c r="G139" s="212"/>
    </row>
    <row r="140" spans="1:7" x14ac:dyDescent="0.25">
      <c r="A140" s="211"/>
      <c r="B140" s="211"/>
      <c r="C140" s="211"/>
      <c r="D140" s="211"/>
      <c r="E140" s="211"/>
      <c r="F140" s="211"/>
      <c r="G140" s="211"/>
    </row>
    <row r="141" spans="1:7" x14ac:dyDescent="0.25">
      <c r="A141" s="201"/>
      <c r="B141" s="201"/>
      <c r="C141" s="227"/>
      <c r="D141" s="227"/>
      <c r="E141" s="230"/>
      <c r="F141" s="227"/>
      <c r="G141" s="212"/>
    </row>
    <row r="142" spans="1:7" x14ac:dyDescent="0.25">
      <c r="A142" s="201"/>
      <c r="B142" s="201"/>
      <c r="C142" s="227"/>
      <c r="D142" s="227"/>
      <c r="E142" s="230"/>
      <c r="F142" s="227"/>
      <c r="G142" s="212"/>
    </row>
    <row r="143" spans="1:7" x14ac:dyDescent="0.25">
      <c r="A143" s="201"/>
      <c r="B143" s="201"/>
      <c r="C143" s="227"/>
      <c r="D143" s="227"/>
      <c r="E143" s="230"/>
      <c r="F143" s="227"/>
      <c r="G143" s="212"/>
    </row>
    <row r="144" spans="1:7" x14ac:dyDescent="0.25">
      <c r="A144" s="201"/>
      <c r="B144" s="201"/>
      <c r="C144" s="227"/>
      <c r="D144" s="227"/>
      <c r="E144" s="230"/>
      <c r="F144" s="227"/>
      <c r="G144" s="212"/>
    </row>
    <row r="145" spans="1:7" x14ac:dyDescent="0.25">
      <c r="A145" s="201"/>
      <c r="B145" s="201"/>
      <c r="C145" s="227"/>
      <c r="D145" s="227"/>
      <c r="E145" s="230"/>
      <c r="F145" s="227"/>
      <c r="G145" s="212"/>
    </row>
    <row r="146" spans="1:7" x14ac:dyDescent="0.25">
      <c r="A146" s="201"/>
      <c r="B146" s="201"/>
      <c r="C146" s="227"/>
      <c r="D146" s="227"/>
      <c r="E146" s="230"/>
      <c r="F146" s="227"/>
      <c r="G146" s="212"/>
    </row>
    <row r="147" spans="1:7" x14ac:dyDescent="0.25">
      <c r="A147" s="201"/>
      <c r="B147" s="201"/>
      <c r="C147" s="227"/>
      <c r="D147" s="227"/>
      <c r="E147" s="230"/>
      <c r="F147" s="227"/>
      <c r="G147" s="212"/>
    </row>
    <row r="148" spans="1:7" x14ac:dyDescent="0.25">
      <c r="A148" s="201"/>
      <c r="B148" s="201"/>
      <c r="C148" s="227"/>
      <c r="D148" s="227"/>
      <c r="E148" s="230"/>
      <c r="F148" s="227"/>
      <c r="G148" s="212"/>
    </row>
    <row r="149" spans="1:7" x14ac:dyDescent="0.25">
      <c r="A149" s="201"/>
      <c r="B149" s="201"/>
      <c r="C149" s="227"/>
      <c r="D149" s="227"/>
      <c r="E149" s="230"/>
      <c r="F149" s="227"/>
      <c r="G149" s="212"/>
    </row>
    <row r="150" spans="1:7" x14ac:dyDescent="0.25">
      <c r="A150" s="211"/>
      <c r="B150" s="211"/>
      <c r="C150" s="211"/>
      <c r="D150" s="211"/>
      <c r="E150" s="211"/>
      <c r="F150" s="211"/>
      <c r="G150" s="211"/>
    </row>
    <row r="151" spans="1:7" x14ac:dyDescent="0.25">
      <c r="A151" s="201"/>
      <c r="B151" s="201"/>
      <c r="C151" s="227"/>
      <c r="D151" s="227"/>
      <c r="E151" s="230"/>
      <c r="F151" s="227"/>
      <c r="G151" s="212"/>
    </row>
    <row r="152" spans="1:7" x14ac:dyDescent="0.25">
      <c r="A152" s="201"/>
      <c r="B152" s="201"/>
      <c r="C152" s="227"/>
      <c r="D152" s="227"/>
      <c r="E152" s="230"/>
      <c r="F152" s="227"/>
      <c r="G152" s="212"/>
    </row>
    <row r="153" spans="1:7" x14ac:dyDescent="0.25">
      <c r="A153" s="201"/>
      <c r="B153" s="201"/>
      <c r="C153" s="227"/>
      <c r="D153" s="227"/>
      <c r="E153" s="230"/>
      <c r="F153" s="227"/>
      <c r="G153" s="212"/>
    </row>
    <row r="154" spans="1:7" x14ac:dyDescent="0.25">
      <c r="A154" s="201"/>
      <c r="B154" s="201"/>
      <c r="C154" s="201"/>
      <c r="D154" s="201"/>
      <c r="E154" s="192"/>
      <c r="F154" s="201"/>
      <c r="G154" s="212"/>
    </row>
    <row r="155" spans="1:7" x14ac:dyDescent="0.25">
      <c r="A155" s="201"/>
      <c r="B155" s="201"/>
      <c r="C155" s="201"/>
      <c r="D155" s="201"/>
      <c r="E155" s="192"/>
      <c r="F155" s="201"/>
      <c r="G155" s="212"/>
    </row>
    <row r="156" spans="1:7" x14ac:dyDescent="0.25">
      <c r="A156" s="201"/>
      <c r="B156" s="201"/>
      <c r="C156" s="201"/>
      <c r="D156" s="201"/>
      <c r="E156" s="192"/>
      <c r="F156" s="201"/>
      <c r="G156" s="212"/>
    </row>
    <row r="157" spans="1:7" x14ac:dyDescent="0.25">
      <c r="A157" s="201"/>
      <c r="B157" s="201"/>
      <c r="C157" s="201"/>
      <c r="D157" s="201"/>
      <c r="E157" s="192"/>
      <c r="F157" s="201"/>
      <c r="G157" s="212"/>
    </row>
    <row r="158" spans="1:7" x14ac:dyDescent="0.25">
      <c r="A158" s="201"/>
      <c r="B158" s="201"/>
      <c r="C158" s="201"/>
      <c r="D158" s="201"/>
      <c r="E158" s="192"/>
      <c r="F158" s="201"/>
      <c r="G158" s="212"/>
    </row>
    <row r="159" spans="1:7" x14ac:dyDescent="0.25">
      <c r="A159" s="201"/>
      <c r="B159" s="201"/>
      <c r="C159" s="201"/>
      <c r="D159" s="201"/>
      <c r="E159" s="192"/>
      <c r="F159" s="201"/>
      <c r="G159" s="212"/>
    </row>
    <row r="160" spans="1:7" x14ac:dyDescent="0.25">
      <c r="A160" s="211"/>
      <c r="B160" s="211"/>
      <c r="C160" s="211"/>
      <c r="D160" s="211"/>
      <c r="E160" s="211"/>
      <c r="F160" s="211"/>
      <c r="G160" s="211"/>
    </row>
    <row r="161" spans="1:7" x14ac:dyDescent="0.25">
      <c r="A161" s="201"/>
      <c r="B161" s="231"/>
      <c r="C161" s="227"/>
      <c r="D161" s="227"/>
      <c r="E161" s="230"/>
      <c r="F161" s="227"/>
      <c r="G161" s="212"/>
    </row>
    <row r="162" spans="1:7" x14ac:dyDescent="0.25">
      <c r="A162" s="201"/>
      <c r="B162" s="231"/>
      <c r="C162" s="227"/>
      <c r="D162" s="227"/>
      <c r="E162" s="230"/>
      <c r="F162" s="227"/>
      <c r="G162" s="212"/>
    </row>
    <row r="163" spans="1:7" x14ac:dyDescent="0.25">
      <c r="A163" s="201"/>
      <c r="B163" s="231"/>
      <c r="C163" s="227"/>
      <c r="D163" s="227"/>
      <c r="E163" s="227"/>
      <c r="F163" s="227"/>
      <c r="G163" s="212"/>
    </row>
    <row r="164" spans="1:7" x14ac:dyDescent="0.25">
      <c r="A164" s="201"/>
      <c r="B164" s="231"/>
      <c r="C164" s="227"/>
      <c r="D164" s="227"/>
      <c r="E164" s="227"/>
      <c r="F164" s="227"/>
      <c r="G164" s="212"/>
    </row>
    <row r="165" spans="1:7" x14ac:dyDescent="0.25">
      <c r="A165" s="201"/>
      <c r="B165" s="231"/>
      <c r="C165" s="227"/>
      <c r="D165" s="227"/>
      <c r="E165" s="227"/>
      <c r="F165" s="227"/>
      <c r="G165" s="212"/>
    </row>
    <row r="166" spans="1:7" x14ac:dyDescent="0.25">
      <c r="A166" s="201"/>
      <c r="B166" s="215"/>
      <c r="C166" s="227"/>
      <c r="D166" s="227"/>
      <c r="E166" s="227"/>
      <c r="F166" s="227"/>
      <c r="G166" s="212"/>
    </row>
    <row r="167" spans="1:7" x14ac:dyDescent="0.25">
      <c r="A167" s="201"/>
      <c r="B167" s="215"/>
      <c r="C167" s="227"/>
      <c r="D167" s="227"/>
      <c r="E167" s="227"/>
      <c r="F167" s="227"/>
      <c r="G167" s="212"/>
    </row>
    <row r="168" spans="1:7" x14ac:dyDescent="0.25">
      <c r="A168" s="201"/>
      <c r="B168" s="231"/>
      <c r="C168" s="227"/>
      <c r="D168" s="227"/>
      <c r="E168" s="227"/>
      <c r="F168" s="227"/>
      <c r="G168" s="212"/>
    </row>
    <row r="169" spans="1:7" x14ac:dyDescent="0.25">
      <c r="A169" s="201"/>
      <c r="B169" s="231"/>
      <c r="C169" s="227"/>
      <c r="D169" s="227"/>
      <c r="E169" s="227"/>
      <c r="F169" s="227"/>
      <c r="G169" s="212"/>
    </row>
    <row r="170" spans="1:7" x14ac:dyDescent="0.25">
      <c r="A170" s="211"/>
      <c r="B170" s="211"/>
      <c r="C170" s="211"/>
      <c r="D170" s="211"/>
      <c r="E170" s="211"/>
      <c r="F170" s="211"/>
      <c r="G170" s="211"/>
    </row>
    <row r="171" spans="1:7" x14ac:dyDescent="0.25">
      <c r="A171" s="201"/>
      <c r="B171" s="201"/>
      <c r="C171" s="227"/>
      <c r="D171" s="227"/>
      <c r="E171" s="230"/>
      <c r="F171" s="227"/>
      <c r="G171" s="212"/>
    </row>
    <row r="172" spans="1:7" x14ac:dyDescent="0.25">
      <c r="A172" s="201"/>
      <c r="B172" s="232"/>
      <c r="C172" s="227"/>
      <c r="D172" s="227"/>
      <c r="E172" s="230"/>
      <c r="F172" s="227"/>
      <c r="G172" s="212"/>
    </row>
    <row r="173" spans="1:7" x14ac:dyDescent="0.25">
      <c r="A173" s="201"/>
      <c r="B173" s="232"/>
      <c r="C173" s="227"/>
      <c r="D173" s="227"/>
      <c r="E173" s="230"/>
      <c r="F173" s="227"/>
      <c r="G173" s="212"/>
    </row>
    <row r="174" spans="1:7" x14ac:dyDescent="0.25">
      <c r="A174" s="201"/>
      <c r="B174" s="232"/>
      <c r="C174" s="227"/>
      <c r="D174" s="227"/>
      <c r="E174" s="230"/>
      <c r="F174" s="227"/>
      <c r="G174" s="212"/>
    </row>
    <row r="175" spans="1:7" x14ac:dyDescent="0.25">
      <c r="A175" s="201"/>
      <c r="B175" s="232"/>
      <c r="C175" s="227"/>
      <c r="D175" s="227"/>
      <c r="E175" s="230"/>
      <c r="F175" s="227"/>
      <c r="G175" s="212"/>
    </row>
    <row r="176" spans="1:7" x14ac:dyDescent="0.25">
      <c r="A176" s="201"/>
      <c r="B176" s="212"/>
      <c r="C176" s="212"/>
      <c r="D176" s="212"/>
      <c r="E176" s="212"/>
      <c r="F176" s="212"/>
      <c r="G176" s="212"/>
    </row>
    <row r="177" spans="1:7" x14ac:dyDescent="0.25">
      <c r="A177" s="201"/>
      <c r="B177" s="212"/>
      <c r="C177" s="212"/>
      <c r="D177" s="212"/>
      <c r="E177" s="212"/>
      <c r="F177" s="212"/>
      <c r="G177" s="212"/>
    </row>
    <row r="178" spans="1:7" x14ac:dyDescent="0.25">
      <c r="A178" s="201"/>
      <c r="B178" s="212"/>
      <c r="C178" s="212"/>
      <c r="D178" s="212"/>
      <c r="E178" s="212"/>
      <c r="F178" s="212"/>
      <c r="G178" s="212"/>
    </row>
    <row r="179" spans="1:7" ht="18.75" x14ac:dyDescent="0.25">
      <c r="A179" s="233"/>
      <c r="B179" s="234"/>
      <c r="C179" s="235"/>
      <c r="D179" s="235"/>
      <c r="E179" s="235"/>
      <c r="F179" s="235"/>
      <c r="G179" s="235"/>
    </row>
    <row r="180" spans="1:7" x14ac:dyDescent="0.25">
      <c r="A180" s="211"/>
      <c r="B180" s="211"/>
      <c r="C180" s="211"/>
      <c r="D180" s="211"/>
      <c r="E180" s="211"/>
      <c r="F180" s="211"/>
      <c r="G180" s="211"/>
    </row>
    <row r="181" spans="1:7" x14ac:dyDescent="0.25">
      <c r="A181" s="201"/>
      <c r="B181" s="212"/>
      <c r="C181" s="225"/>
      <c r="D181" s="201"/>
      <c r="E181" s="216"/>
      <c r="F181" s="194"/>
      <c r="G181" s="194"/>
    </row>
    <row r="182" spans="1:7" x14ac:dyDescent="0.25">
      <c r="A182" s="216"/>
      <c r="B182" s="236"/>
      <c r="C182" s="216"/>
      <c r="D182" s="216"/>
      <c r="E182" s="216"/>
      <c r="F182" s="194"/>
      <c r="G182" s="194"/>
    </row>
    <row r="183" spans="1:7" x14ac:dyDescent="0.25">
      <c r="A183" s="201"/>
      <c r="B183" s="212"/>
      <c r="C183" s="216"/>
      <c r="D183" s="216"/>
      <c r="E183" s="216"/>
      <c r="F183" s="194"/>
      <c r="G183" s="194"/>
    </row>
    <row r="184" spans="1:7" x14ac:dyDescent="0.25">
      <c r="A184" s="201"/>
      <c r="B184" s="212"/>
      <c r="C184" s="225"/>
      <c r="D184" s="237"/>
      <c r="E184" s="216"/>
      <c r="F184" s="214"/>
      <c r="G184" s="214"/>
    </row>
    <row r="185" spans="1:7" x14ac:dyDescent="0.25">
      <c r="A185" s="201"/>
      <c r="B185" s="212"/>
      <c r="C185" s="225"/>
      <c r="D185" s="237"/>
      <c r="E185" s="216"/>
      <c r="F185" s="214"/>
      <c r="G185" s="214"/>
    </row>
    <row r="186" spans="1:7" x14ac:dyDescent="0.25">
      <c r="A186" s="201"/>
      <c r="B186" s="212"/>
      <c r="C186" s="225"/>
      <c r="D186" s="237"/>
      <c r="E186" s="216"/>
      <c r="F186" s="214"/>
      <c r="G186" s="214"/>
    </row>
    <row r="187" spans="1:7" x14ac:dyDescent="0.25">
      <c r="A187" s="201"/>
      <c r="B187" s="212"/>
      <c r="C187" s="225"/>
      <c r="D187" s="237"/>
      <c r="E187" s="216"/>
      <c r="F187" s="214"/>
      <c r="G187" s="214"/>
    </row>
    <row r="188" spans="1:7" x14ac:dyDescent="0.25">
      <c r="A188" s="201"/>
      <c r="B188" s="212"/>
      <c r="C188" s="225"/>
      <c r="D188" s="237"/>
      <c r="E188" s="216"/>
      <c r="F188" s="214"/>
      <c r="G188" s="214"/>
    </row>
    <row r="189" spans="1:7" x14ac:dyDescent="0.25">
      <c r="A189" s="201"/>
      <c r="B189" s="212"/>
      <c r="C189" s="225"/>
      <c r="D189" s="237"/>
      <c r="E189" s="216"/>
      <c r="F189" s="214"/>
      <c r="G189" s="214"/>
    </row>
    <row r="190" spans="1:7" x14ac:dyDescent="0.25">
      <c r="A190" s="201"/>
      <c r="B190" s="212"/>
      <c r="C190" s="225"/>
      <c r="D190" s="237"/>
      <c r="E190" s="216"/>
      <c r="F190" s="214"/>
      <c r="G190" s="214"/>
    </row>
    <row r="191" spans="1:7" x14ac:dyDescent="0.25">
      <c r="A191" s="201"/>
      <c r="B191" s="212"/>
      <c r="C191" s="225"/>
      <c r="D191" s="237"/>
      <c r="E191" s="216"/>
      <c r="F191" s="214"/>
      <c r="G191" s="214"/>
    </row>
    <row r="192" spans="1:7" x14ac:dyDescent="0.25">
      <c r="A192" s="201"/>
      <c r="B192" s="212"/>
      <c r="C192" s="225"/>
      <c r="D192" s="237"/>
      <c r="E192" s="216"/>
      <c r="F192" s="214"/>
      <c r="G192" s="214"/>
    </row>
    <row r="193" spans="1:7" x14ac:dyDescent="0.25">
      <c r="A193" s="201"/>
      <c r="B193" s="212"/>
      <c r="C193" s="225"/>
      <c r="D193" s="237"/>
      <c r="E193" s="212"/>
      <c r="F193" s="214"/>
      <c r="G193" s="214"/>
    </row>
    <row r="194" spans="1:7" x14ac:dyDescent="0.25">
      <c r="A194" s="201"/>
      <c r="B194" s="212"/>
      <c r="C194" s="225"/>
      <c r="D194" s="237"/>
      <c r="E194" s="212"/>
      <c r="F194" s="214"/>
      <c r="G194" s="214"/>
    </row>
    <row r="195" spans="1:7" x14ac:dyDescent="0.25">
      <c r="A195" s="201"/>
      <c r="B195" s="212"/>
      <c r="C195" s="225"/>
      <c r="D195" s="237"/>
      <c r="E195" s="212"/>
      <c r="F195" s="214"/>
      <c r="G195" s="214"/>
    </row>
    <row r="196" spans="1:7" x14ac:dyDescent="0.25">
      <c r="A196" s="201"/>
      <c r="B196" s="212"/>
      <c r="C196" s="225"/>
      <c r="D196" s="237"/>
      <c r="E196" s="212"/>
      <c r="F196" s="214"/>
      <c r="G196" s="214"/>
    </row>
    <row r="197" spans="1:7" x14ac:dyDescent="0.25">
      <c r="A197" s="201"/>
      <c r="B197" s="212"/>
      <c r="C197" s="225"/>
      <c r="D197" s="237"/>
      <c r="E197" s="212"/>
      <c r="F197" s="214"/>
      <c r="G197" s="214"/>
    </row>
    <row r="198" spans="1:7" x14ac:dyDescent="0.25">
      <c r="A198" s="201"/>
      <c r="B198" s="212"/>
      <c r="C198" s="225"/>
      <c r="D198" s="237"/>
      <c r="E198" s="212"/>
      <c r="F198" s="214"/>
      <c r="G198" s="214"/>
    </row>
    <row r="199" spans="1:7" x14ac:dyDescent="0.25">
      <c r="A199" s="201"/>
      <c r="B199" s="212"/>
      <c r="C199" s="225"/>
      <c r="D199" s="237"/>
      <c r="E199" s="201"/>
      <c r="F199" s="214"/>
      <c r="G199" s="214"/>
    </row>
    <row r="200" spans="1:7" x14ac:dyDescent="0.25">
      <c r="A200" s="201"/>
      <c r="B200" s="212"/>
      <c r="C200" s="225"/>
      <c r="D200" s="237"/>
      <c r="E200" s="238"/>
      <c r="F200" s="214"/>
      <c r="G200" s="214"/>
    </row>
    <row r="201" spans="1:7" x14ac:dyDescent="0.25">
      <c r="A201" s="201"/>
      <c r="B201" s="212"/>
      <c r="C201" s="225"/>
      <c r="D201" s="237"/>
      <c r="E201" s="238"/>
      <c r="F201" s="214"/>
      <c r="G201" s="214"/>
    </row>
    <row r="202" spans="1:7" x14ac:dyDescent="0.25">
      <c r="A202" s="201"/>
      <c r="B202" s="212"/>
      <c r="C202" s="225"/>
      <c r="D202" s="237"/>
      <c r="E202" s="238"/>
      <c r="F202" s="214"/>
      <c r="G202" s="214"/>
    </row>
    <row r="203" spans="1:7" x14ac:dyDescent="0.25">
      <c r="A203" s="201"/>
      <c r="B203" s="212"/>
      <c r="C203" s="225"/>
      <c r="D203" s="237"/>
      <c r="E203" s="238"/>
      <c r="F203" s="214"/>
      <c r="G203" s="214"/>
    </row>
    <row r="204" spans="1:7" x14ac:dyDescent="0.25">
      <c r="A204" s="201"/>
      <c r="B204" s="212"/>
      <c r="C204" s="225"/>
      <c r="D204" s="237"/>
      <c r="E204" s="238"/>
      <c r="F204" s="214"/>
      <c r="G204" s="214"/>
    </row>
    <row r="205" spans="1:7" x14ac:dyDescent="0.25">
      <c r="A205" s="201"/>
      <c r="B205" s="212"/>
      <c r="C205" s="225"/>
      <c r="D205" s="237"/>
      <c r="E205" s="238"/>
      <c r="F205" s="214"/>
      <c r="G205" s="214"/>
    </row>
    <row r="206" spans="1:7" x14ac:dyDescent="0.25">
      <c r="A206" s="201"/>
      <c r="B206" s="212"/>
      <c r="C206" s="225"/>
      <c r="D206" s="237"/>
      <c r="E206" s="238"/>
      <c r="F206" s="214"/>
      <c r="G206" s="214"/>
    </row>
    <row r="207" spans="1:7" x14ac:dyDescent="0.25">
      <c r="A207" s="201"/>
      <c r="B207" s="212"/>
      <c r="C207" s="225"/>
      <c r="D207" s="237"/>
      <c r="E207" s="238"/>
      <c r="F207" s="214"/>
      <c r="G207" s="214"/>
    </row>
    <row r="208" spans="1:7" x14ac:dyDescent="0.25">
      <c r="A208" s="201"/>
      <c r="B208" s="239"/>
      <c r="C208" s="240"/>
      <c r="D208" s="241"/>
      <c r="E208" s="238"/>
      <c r="F208" s="242"/>
      <c r="G208" s="242"/>
    </row>
    <row r="209" spans="1:7" x14ac:dyDescent="0.25">
      <c r="A209" s="211"/>
      <c r="B209" s="211"/>
      <c r="C209" s="211"/>
      <c r="D209" s="211"/>
      <c r="E209" s="211"/>
      <c r="F209" s="211"/>
      <c r="G209" s="211"/>
    </row>
    <row r="210" spans="1:7" x14ac:dyDescent="0.25">
      <c r="A210" s="201"/>
      <c r="B210" s="201"/>
      <c r="C210" s="227"/>
      <c r="D210" s="201"/>
      <c r="E210" s="201"/>
      <c r="F210" s="220"/>
      <c r="G210" s="220"/>
    </row>
    <row r="211" spans="1:7" x14ac:dyDescent="0.25">
      <c r="A211" s="201"/>
      <c r="B211" s="201"/>
      <c r="C211" s="201"/>
      <c r="D211" s="201"/>
      <c r="E211" s="201"/>
      <c r="F211" s="220"/>
      <c r="G211" s="220"/>
    </row>
    <row r="212" spans="1:7" x14ac:dyDescent="0.25">
      <c r="A212" s="201"/>
      <c r="B212" s="212"/>
      <c r="C212" s="201"/>
      <c r="D212" s="201"/>
      <c r="E212" s="201"/>
      <c r="F212" s="220"/>
      <c r="G212" s="220"/>
    </row>
    <row r="213" spans="1:7" x14ac:dyDescent="0.25">
      <c r="A213" s="201"/>
      <c r="B213" s="201"/>
      <c r="C213" s="225"/>
      <c r="D213" s="237"/>
      <c r="E213" s="201"/>
      <c r="F213" s="214"/>
      <c r="G213" s="214"/>
    </row>
    <row r="214" spans="1:7" x14ac:dyDescent="0.25">
      <c r="A214" s="201"/>
      <c r="B214" s="201"/>
      <c r="C214" s="225"/>
      <c r="D214" s="237"/>
      <c r="E214" s="201"/>
      <c r="F214" s="214"/>
      <c r="G214" s="214"/>
    </row>
    <row r="215" spans="1:7" x14ac:dyDescent="0.25">
      <c r="A215" s="201"/>
      <c r="B215" s="201"/>
      <c r="C215" s="225"/>
      <c r="D215" s="237"/>
      <c r="E215" s="201"/>
      <c r="F215" s="214"/>
      <c r="G215" s="214"/>
    </row>
    <row r="216" spans="1:7" x14ac:dyDescent="0.25">
      <c r="A216" s="201"/>
      <c r="B216" s="201"/>
      <c r="C216" s="225"/>
      <c r="D216" s="237"/>
      <c r="E216" s="201"/>
      <c r="F216" s="214"/>
      <c r="G216" s="214"/>
    </row>
    <row r="217" spans="1:7" x14ac:dyDescent="0.25">
      <c r="A217" s="201"/>
      <c r="B217" s="201"/>
      <c r="C217" s="225"/>
      <c r="D217" s="237"/>
      <c r="E217" s="201"/>
      <c r="F217" s="214"/>
      <c r="G217" s="214"/>
    </row>
    <row r="218" spans="1:7" x14ac:dyDescent="0.25">
      <c r="A218" s="201"/>
      <c r="B218" s="201"/>
      <c r="C218" s="225"/>
      <c r="D218" s="237"/>
      <c r="E218" s="201"/>
      <c r="F218" s="214"/>
      <c r="G218" s="214"/>
    </row>
    <row r="219" spans="1:7" x14ac:dyDescent="0.25">
      <c r="A219" s="201"/>
      <c r="B219" s="201"/>
      <c r="C219" s="225"/>
      <c r="D219" s="237"/>
      <c r="E219" s="201"/>
      <c r="F219" s="214"/>
      <c r="G219" s="214"/>
    </row>
    <row r="220" spans="1:7" x14ac:dyDescent="0.25">
      <c r="A220" s="201"/>
      <c r="B220" s="201"/>
      <c r="C220" s="225"/>
      <c r="D220" s="237"/>
      <c r="E220" s="201"/>
      <c r="F220" s="214"/>
      <c r="G220" s="214"/>
    </row>
    <row r="221" spans="1:7" x14ac:dyDescent="0.25">
      <c r="A221" s="201"/>
      <c r="B221" s="239"/>
      <c r="C221" s="225"/>
      <c r="D221" s="237"/>
      <c r="E221" s="201"/>
      <c r="F221" s="214"/>
      <c r="G221" s="214"/>
    </row>
    <row r="222" spans="1:7" x14ac:dyDescent="0.25">
      <c r="A222" s="201"/>
      <c r="B222" s="221"/>
      <c r="C222" s="225"/>
      <c r="D222" s="237"/>
      <c r="E222" s="201"/>
      <c r="F222" s="214"/>
      <c r="G222" s="214"/>
    </row>
    <row r="223" spans="1:7" x14ac:dyDescent="0.25">
      <c r="A223" s="201"/>
      <c r="B223" s="221"/>
      <c r="C223" s="225"/>
      <c r="D223" s="237"/>
      <c r="E223" s="201"/>
      <c r="F223" s="214"/>
      <c r="G223" s="214"/>
    </row>
    <row r="224" spans="1:7" x14ac:dyDescent="0.25">
      <c r="A224" s="201"/>
      <c r="B224" s="221"/>
      <c r="C224" s="225"/>
      <c r="D224" s="237"/>
      <c r="E224" s="201"/>
      <c r="F224" s="214"/>
      <c r="G224" s="214"/>
    </row>
    <row r="225" spans="1:7" x14ac:dyDescent="0.25">
      <c r="A225" s="201"/>
      <c r="B225" s="221"/>
      <c r="C225" s="225"/>
      <c r="D225" s="237"/>
      <c r="E225" s="201"/>
      <c r="F225" s="214"/>
      <c r="G225" s="214"/>
    </row>
    <row r="226" spans="1:7" x14ac:dyDescent="0.25">
      <c r="A226" s="201"/>
      <c r="B226" s="221"/>
      <c r="C226" s="225"/>
      <c r="D226" s="237"/>
      <c r="E226" s="201"/>
      <c r="F226" s="214"/>
      <c r="G226" s="214"/>
    </row>
    <row r="227" spans="1:7" x14ac:dyDescent="0.25">
      <c r="A227" s="201"/>
      <c r="B227" s="221"/>
      <c r="C227" s="225"/>
      <c r="D227" s="237"/>
      <c r="E227" s="201"/>
      <c r="F227" s="214"/>
      <c r="G227" s="214"/>
    </row>
    <row r="228" spans="1:7" x14ac:dyDescent="0.25">
      <c r="A228" s="201"/>
      <c r="B228" s="221"/>
      <c r="C228" s="201"/>
      <c r="D228" s="201"/>
      <c r="E228" s="201"/>
      <c r="F228" s="214"/>
      <c r="G228" s="214"/>
    </row>
    <row r="229" spans="1:7" x14ac:dyDescent="0.25">
      <c r="A229" s="201"/>
      <c r="B229" s="221"/>
      <c r="C229" s="201"/>
      <c r="D229" s="201"/>
      <c r="E229" s="201"/>
      <c r="F229" s="214"/>
      <c r="G229" s="214"/>
    </row>
    <row r="230" spans="1:7" x14ac:dyDescent="0.25">
      <c r="A230" s="201"/>
      <c r="B230" s="221"/>
      <c r="C230" s="201"/>
      <c r="D230" s="201"/>
      <c r="E230" s="201"/>
      <c r="F230" s="214"/>
      <c r="G230" s="214"/>
    </row>
    <row r="231" spans="1:7" x14ac:dyDescent="0.25">
      <c r="A231" s="211"/>
      <c r="B231" s="211"/>
      <c r="C231" s="211"/>
      <c r="D231" s="211"/>
      <c r="E231" s="211"/>
      <c r="F231" s="211"/>
      <c r="G231" s="211"/>
    </row>
    <row r="232" spans="1:7" x14ac:dyDescent="0.25">
      <c r="A232" s="201"/>
      <c r="B232" s="201"/>
      <c r="C232" s="227"/>
      <c r="D232" s="201"/>
      <c r="E232" s="201"/>
      <c r="F232" s="220"/>
      <c r="G232" s="220"/>
    </row>
    <row r="233" spans="1:7" x14ac:dyDescent="0.25">
      <c r="A233" s="201"/>
      <c r="B233" s="201"/>
      <c r="C233" s="201"/>
      <c r="D233" s="201"/>
      <c r="E233" s="201"/>
      <c r="F233" s="220"/>
      <c r="G233" s="220"/>
    </row>
    <row r="234" spans="1:7" x14ac:dyDescent="0.25">
      <c r="A234" s="201"/>
      <c r="B234" s="212"/>
      <c r="C234" s="201"/>
      <c r="D234" s="201"/>
      <c r="E234" s="201"/>
      <c r="F234" s="220"/>
      <c r="G234" s="220"/>
    </row>
    <row r="235" spans="1:7" x14ac:dyDescent="0.25">
      <c r="A235" s="201"/>
      <c r="B235" s="201"/>
      <c r="C235" s="225"/>
      <c r="D235" s="237"/>
      <c r="E235" s="201"/>
      <c r="F235" s="214"/>
      <c r="G235" s="214"/>
    </row>
    <row r="236" spans="1:7" x14ac:dyDescent="0.25">
      <c r="A236" s="201"/>
      <c r="B236" s="201"/>
      <c r="C236" s="225"/>
      <c r="D236" s="237"/>
      <c r="E236" s="201"/>
      <c r="F236" s="214"/>
      <c r="G236" s="214"/>
    </row>
    <row r="237" spans="1:7" x14ac:dyDescent="0.25">
      <c r="A237" s="201"/>
      <c r="B237" s="201"/>
      <c r="C237" s="225"/>
      <c r="D237" s="237"/>
      <c r="E237" s="201"/>
      <c r="F237" s="214"/>
      <c r="G237" s="214"/>
    </row>
    <row r="238" spans="1:7" x14ac:dyDescent="0.25">
      <c r="A238" s="201"/>
      <c r="B238" s="201"/>
      <c r="C238" s="225"/>
      <c r="D238" s="237"/>
      <c r="E238" s="201"/>
      <c r="F238" s="214"/>
      <c r="G238" s="214"/>
    </row>
    <row r="239" spans="1:7" x14ac:dyDescent="0.25">
      <c r="A239" s="201"/>
      <c r="B239" s="201"/>
      <c r="C239" s="225"/>
      <c r="D239" s="237"/>
      <c r="E239" s="201"/>
      <c r="F239" s="214"/>
      <c r="G239" s="214"/>
    </row>
    <row r="240" spans="1:7" x14ac:dyDescent="0.25">
      <c r="A240" s="201"/>
      <c r="B240" s="201"/>
      <c r="C240" s="225"/>
      <c r="D240" s="237"/>
      <c r="E240" s="201"/>
      <c r="F240" s="214"/>
      <c r="G240" s="214"/>
    </row>
    <row r="241" spans="1:7" x14ac:dyDescent="0.25">
      <c r="A241" s="201"/>
      <c r="B241" s="201"/>
      <c r="C241" s="225"/>
      <c r="D241" s="237"/>
      <c r="E241" s="201"/>
      <c r="F241" s="214"/>
      <c r="G241" s="214"/>
    </row>
    <row r="242" spans="1:7" x14ac:dyDescent="0.25">
      <c r="A242" s="201"/>
      <c r="B242" s="201"/>
      <c r="C242" s="225"/>
      <c r="D242" s="237"/>
      <c r="E242" s="201"/>
      <c r="F242" s="214"/>
      <c r="G242" s="214"/>
    </row>
    <row r="243" spans="1:7" x14ac:dyDescent="0.25">
      <c r="A243" s="201"/>
      <c r="B243" s="239"/>
      <c r="C243" s="225"/>
      <c r="D243" s="237"/>
      <c r="E243" s="201"/>
      <c r="F243" s="214"/>
      <c r="G243" s="214"/>
    </row>
    <row r="244" spans="1:7" x14ac:dyDescent="0.25">
      <c r="A244" s="201"/>
      <c r="B244" s="221"/>
      <c r="C244" s="225"/>
      <c r="D244" s="237"/>
      <c r="E244" s="201"/>
      <c r="F244" s="214"/>
      <c r="G244" s="214"/>
    </row>
    <row r="245" spans="1:7" x14ac:dyDescent="0.25">
      <c r="A245" s="201"/>
      <c r="B245" s="221"/>
      <c r="C245" s="225"/>
      <c r="D245" s="237"/>
      <c r="E245" s="201"/>
      <c r="F245" s="214"/>
      <c r="G245" s="214"/>
    </row>
    <row r="246" spans="1:7" x14ac:dyDescent="0.25">
      <c r="A246" s="201"/>
      <c r="B246" s="221"/>
      <c r="C246" s="225"/>
      <c r="D246" s="237"/>
      <c r="E246" s="201"/>
      <c r="F246" s="214"/>
      <c r="G246" s="214"/>
    </row>
    <row r="247" spans="1:7" x14ac:dyDescent="0.25">
      <c r="A247" s="201"/>
      <c r="B247" s="221"/>
      <c r="C247" s="225"/>
      <c r="D247" s="237"/>
      <c r="E247" s="201"/>
      <c r="F247" s="214"/>
      <c r="G247" s="214"/>
    </row>
    <row r="248" spans="1:7" x14ac:dyDescent="0.25">
      <c r="A248" s="201"/>
      <c r="B248" s="221"/>
      <c r="C248" s="225"/>
      <c r="D248" s="237"/>
      <c r="E248" s="201"/>
      <c r="F248" s="214"/>
      <c r="G248" s="214"/>
    </row>
    <row r="249" spans="1:7" x14ac:dyDescent="0.25">
      <c r="A249" s="201"/>
      <c r="B249" s="221"/>
      <c r="C249" s="225"/>
      <c r="D249" s="237"/>
      <c r="E249" s="201"/>
      <c r="F249" s="214"/>
      <c r="G249" s="214"/>
    </row>
    <row r="250" spans="1:7" x14ac:dyDescent="0.25">
      <c r="A250" s="201"/>
      <c r="B250" s="221"/>
      <c r="C250" s="201"/>
      <c r="D250" s="201"/>
      <c r="E250" s="201"/>
      <c r="F250" s="243"/>
      <c r="G250" s="243"/>
    </row>
    <row r="251" spans="1:7" x14ac:dyDescent="0.25">
      <c r="A251" s="201"/>
      <c r="B251" s="221"/>
      <c r="C251" s="201"/>
      <c r="D251" s="201"/>
      <c r="E251" s="201"/>
      <c r="F251" s="243"/>
      <c r="G251" s="243"/>
    </row>
    <row r="252" spans="1:7" x14ac:dyDescent="0.25">
      <c r="A252" s="201"/>
      <c r="B252" s="221"/>
      <c r="C252" s="201"/>
      <c r="D252" s="201"/>
      <c r="E252" s="201"/>
      <c r="F252" s="243"/>
      <c r="G252" s="243"/>
    </row>
    <row r="253" spans="1:7" x14ac:dyDescent="0.25">
      <c r="A253" s="211"/>
      <c r="B253" s="211"/>
      <c r="C253" s="211"/>
      <c r="D253" s="211"/>
      <c r="E253" s="211"/>
      <c r="F253" s="211"/>
      <c r="G253" s="211"/>
    </row>
    <row r="254" spans="1:7" x14ac:dyDescent="0.25">
      <c r="A254" s="201"/>
      <c r="B254" s="201"/>
      <c r="C254" s="227"/>
      <c r="D254" s="201"/>
      <c r="E254" s="238"/>
      <c r="F254" s="238"/>
      <c r="G254" s="238"/>
    </row>
    <row r="255" spans="1:7" x14ac:dyDescent="0.25">
      <c r="A255" s="201"/>
      <c r="B255" s="201"/>
      <c r="C255" s="227"/>
      <c r="D255" s="201"/>
      <c r="E255" s="238"/>
      <c r="F255" s="238"/>
      <c r="G255" s="192"/>
    </row>
    <row r="256" spans="1:7" x14ac:dyDescent="0.25">
      <c r="A256" s="201"/>
      <c r="B256" s="201"/>
      <c r="C256" s="227"/>
      <c r="D256" s="201"/>
      <c r="E256" s="238"/>
      <c r="F256" s="238"/>
      <c r="G256" s="192"/>
    </row>
    <row r="257" spans="1:7" x14ac:dyDescent="0.25">
      <c r="A257" s="201"/>
      <c r="B257" s="212"/>
      <c r="C257" s="227"/>
      <c r="D257" s="216"/>
      <c r="E257" s="216"/>
      <c r="F257" s="194"/>
      <c r="G257" s="194"/>
    </row>
    <row r="258" spans="1:7" x14ac:dyDescent="0.25">
      <c r="A258" s="201"/>
      <c r="B258" s="201"/>
      <c r="C258" s="227"/>
      <c r="D258" s="201"/>
      <c r="E258" s="238"/>
      <c r="F258" s="238"/>
      <c r="G258" s="192"/>
    </row>
    <row r="259" spans="1:7" x14ac:dyDescent="0.25">
      <c r="A259" s="201"/>
      <c r="B259" s="221"/>
      <c r="C259" s="227"/>
      <c r="D259" s="201"/>
      <c r="E259" s="238"/>
      <c r="F259" s="238"/>
      <c r="G259" s="192"/>
    </row>
    <row r="260" spans="1:7" x14ac:dyDescent="0.25">
      <c r="A260" s="201"/>
      <c r="B260" s="221"/>
      <c r="C260" s="244"/>
      <c r="D260" s="201"/>
      <c r="E260" s="238"/>
      <c r="F260" s="238"/>
      <c r="G260" s="192"/>
    </row>
    <row r="261" spans="1:7" x14ac:dyDescent="0.25">
      <c r="A261" s="201"/>
      <c r="B261" s="221"/>
      <c r="C261" s="227"/>
      <c r="D261" s="201"/>
      <c r="E261" s="238"/>
      <c r="F261" s="238"/>
      <c r="G261" s="192"/>
    </row>
    <row r="262" spans="1:7" x14ac:dyDescent="0.25">
      <c r="A262" s="201"/>
      <c r="B262" s="221"/>
      <c r="C262" s="227"/>
      <c r="D262" s="201"/>
      <c r="E262" s="238"/>
      <c r="F262" s="238"/>
      <c r="G262" s="192"/>
    </row>
    <row r="263" spans="1:7" x14ac:dyDescent="0.25">
      <c r="A263" s="201"/>
      <c r="B263" s="221"/>
      <c r="C263" s="227"/>
      <c r="D263" s="201"/>
      <c r="E263" s="238"/>
      <c r="F263" s="238"/>
      <c r="G263" s="192"/>
    </row>
    <row r="264" spans="1:7" x14ac:dyDescent="0.25">
      <c r="A264" s="201"/>
      <c r="B264" s="221"/>
      <c r="C264" s="227"/>
      <c r="D264" s="201"/>
      <c r="E264" s="238"/>
      <c r="F264" s="238"/>
      <c r="G264" s="192"/>
    </row>
    <row r="265" spans="1:7" x14ac:dyDescent="0.25">
      <c r="A265" s="201"/>
      <c r="B265" s="221"/>
      <c r="C265" s="227"/>
      <c r="D265" s="201"/>
      <c r="E265" s="238"/>
      <c r="F265" s="238"/>
      <c r="G265" s="192"/>
    </row>
    <row r="266" spans="1:7" x14ac:dyDescent="0.25">
      <c r="A266" s="201"/>
      <c r="B266" s="221"/>
      <c r="C266" s="227"/>
      <c r="D266" s="201"/>
      <c r="E266" s="238"/>
      <c r="F266" s="238"/>
      <c r="G266" s="192"/>
    </row>
    <row r="267" spans="1:7" x14ac:dyDescent="0.25">
      <c r="A267" s="201"/>
      <c r="B267" s="221"/>
      <c r="C267" s="227"/>
      <c r="D267" s="201"/>
      <c r="E267" s="238"/>
      <c r="F267" s="238"/>
      <c r="G267" s="192"/>
    </row>
    <row r="268" spans="1:7" x14ac:dyDescent="0.25">
      <c r="A268" s="201"/>
      <c r="B268" s="221"/>
      <c r="C268" s="227"/>
      <c r="D268" s="201"/>
      <c r="E268" s="238"/>
      <c r="F268" s="238"/>
      <c r="G268" s="192"/>
    </row>
    <row r="269" spans="1:7" x14ac:dyDescent="0.25">
      <c r="A269" s="201"/>
      <c r="B269" s="221"/>
      <c r="C269" s="227"/>
      <c r="D269" s="201"/>
      <c r="E269" s="238"/>
      <c r="F269" s="238"/>
      <c r="G269" s="192"/>
    </row>
    <row r="270" spans="1:7" x14ac:dyDescent="0.25">
      <c r="A270" s="211"/>
      <c r="B270" s="211"/>
      <c r="C270" s="211"/>
      <c r="D270" s="211"/>
      <c r="E270" s="211"/>
      <c r="F270" s="211"/>
      <c r="G270" s="211"/>
    </row>
    <row r="271" spans="1:7" x14ac:dyDescent="0.25">
      <c r="A271" s="201"/>
      <c r="B271" s="201"/>
      <c r="C271" s="227"/>
      <c r="D271" s="201"/>
      <c r="E271" s="192"/>
      <c r="F271" s="192"/>
      <c r="G271" s="192"/>
    </row>
    <row r="272" spans="1:7" x14ac:dyDescent="0.25">
      <c r="A272" s="201"/>
      <c r="B272" s="201"/>
      <c r="C272" s="227"/>
      <c r="D272" s="201"/>
      <c r="E272" s="192"/>
      <c r="F272" s="192"/>
      <c r="G272" s="192"/>
    </row>
    <row r="273" spans="1:7" x14ac:dyDescent="0.25">
      <c r="A273" s="201"/>
      <c r="B273" s="201"/>
      <c r="C273" s="227"/>
      <c r="D273" s="201"/>
      <c r="E273" s="192"/>
      <c r="F273" s="192"/>
      <c r="G273" s="192"/>
    </row>
    <row r="274" spans="1:7" x14ac:dyDescent="0.25">
      <c r="A274" s="201"/>
      <c r="B274" s="201"/>
      <c r="C274" s="227"/>
      <c r="D274" s="201"/>
      <c r="E274" s="192"/>
      <c r="F274" s="192"/>
      <c r="G274" s="192"/>
    </row>
    <row r="275" spans="1:7" x14ac:dyDescent="0.25">
      <c r="A275" s="201"/>
      <c r="B275" s="201"/>
      <c r="C275" s="227"/>
      <c r="D275" s="201"/>
      <c r="E275" s="192"/>
      <c r="F275" s="192"/>
      <c r="G275" s="192"/>
    </row>
    <row r="276" spans="1:7" x14ac:dyDescent="0.25">
      <c r="A276" s="201"/>
      <c r="B276" s="201"/>
      <c r="C276" s="227"/>
      <c r="D276" s="201"/>
      <c r="E276" s="192"/>
      <c r="F276" s="192"/>
      <c r="G276" s="192"/>
    </row>
    <row r="277" spans="1:7" x14ac:dyDescent="0.25">
      <c r="A277" s="211"/>
      <c r="B277" s="211"/>
      <c r="C277" s="211"/>
      <c r="D277" s="211"/>
      <c r="E277" s="211"/>
      <c r="F277" s="211"/>
      <c r="G277" s="211"/>
    </row>
    <row r="278" spans="1:7" x14ac:dyDescent="0.25">
      <c r="A278" s="201"/>
      <c r="B278" s="212"/>
      <c r="C278" s="201"/>
      <c r="D278" s="201"/>
      <c r="E278" s="226"/>
      <c r="F278" s="226"/>
      <c r="G278" s="226"/>
    </row>
    <row r="279" spans="1:7" x14ac:dyDescent="0.25">
      <c r="A279" s="201"/>
      <c r="B279" s="212"/>
      <c r="C279" s="201"/>
      <c r="D279" s="201"/>
      <c r="E279" s="226"/>
      <c r="F279" s="226"/>
      <c r="G279" s="226"/>
    </row>
    <row r="280" spans="1:7" x14ac:dyDescent="0.25">
      <c r="A280" s="201"/>
      <c r="B280" s="212"/>
      <c r="C280" s="201"/>
      <c r="D280" s="201"/>
      <c r="E280" s="226"/>
      <c r="F280" s="226"/>
      <c r="G280" s="226"/>
    </row>
    <row r="281" spans="1:7" x14ac:dyDescent="0.25">
      <c r="A281" s="201"/>
      <c r="B281" s="212"/>
      <c r="C281" s="201"/>
      <c r="D281" s="201"/>
      <c r="E281" s="226"/>
      <c r="F281" s="226"/>
      <c r="G281" s="226"/>
    </row>
    <row r="282" spans="1:7" x14ac:dyDescent="0.25">
      <c r="A282" s="201"/>
      <c r="B282" s="212"/>
      <c r="C282" s="201"/>
      <c r="D282" s="201"/>
      <c r="E282" s="226"/>
      <c r="F282" s="226"/>
      <c r="G282" s="226"/>
    </row>
    <row r="283" spans="1:7" x14ac:dyDescent="0.25">
      <c r="A283" s="201"/>
      <c r="B283" s="212"/>
      <c r="C283" s="201"/>
      <c r="D283" s="201"/>
      <c r="E283" s="226"/>
      <c r="F283" s="226"/>
      <c r="G283" s="226"/>
    </row>
    <row r="284" spans="1:7" x14ac:dyDescent="0.25">
      <c r="A284" s="201"/>
      <c r="B284" s="212"/>
      <c r="C284" s="201"/>
      <c r="D284" s="201"/>
      <c r="E284" s="226"/>
      <c r="F284" s="226"/>
      <c r="G284" s="226"/>
    </row>
    <row r="285" spans="1:7" x14ac:dyDescent="0.25">
      <c r="A285" s="201"/>
      <c r="B285" s="212"/>
      <c r="C285" s="201"/>
      <c r="D285" s="201"/>
      <c r="E285" s="226"/>
      <c r="F285" s="226"/>
      <c r="G285" s="226"/>
    </row>
    <row r="286" spans="1:7" x14ac:dyDescent="0.25">
      <c r="A286" s="201"/>
      <c r="B286" s="212"/>
      <c r="C286" s="201"/>
      <c r="D286" s="201"/>
      <c r="E286" s="226"/>
      <c r="F286" s="226"/>
      <c r="G286" s="226"/>
    </row>
    <row r="287" spans="1:7" x14ac:dyDescent="0.25">
      <c r="A287" s="201"/>
      <c r="B287" s="212"/>
      <c r="C287" s="201"/>
      <c r="D287" s="201"/>
      <c r="E287" s="226"/>
      <c r="F287" s="226"/>
      <c r="G287" s="226"/>
    </row>
    <row r="288" spans="1:7" x14ac:dyDescent="0.25">
      <c r="A288" s="201"/>
      <c r="B288" s="212"/>
      <c r="C288" s="201"/>
      <c r="D288" s="201"/>
      <c r="E288" s="226"/>
      <c r="F288" s="226"/>
      <c r="G288" s="226"/>
    </row>
    <row r="289" spans="1:7" x14ac:dyDescent="0.25">
      <c r="A289" s="201"/>
      <c r="B289" s="212"/>
      <c r="C289" s="201"/>
      <c r="D289" s="201"/>
      <c r="E289" s="226"/>
      <c r="F289" s="226"/>
      <c r="G289" s="226"/>
    </row>
    <row r="290" spans="1:7" x14ac:dyDescent="0.25">
      <c r="A290" s="201"/>
      <c r="B290" s="212"/>
      <c r="C290" s="201"/>
      <c r="D290" s="201"/>
      <c r="E290" s="226"/>
      <c r="F290" s="226"/>
      <c r="G290" s="226"/>
    </row>
    <row r="291" spans="1:7" x14ac:dyDescent="0.25">
      <c r="A291" s="201"/>
      <c r="B291" s="212"/>
      <c r="C291" s="201"/>
      <c r="D291" s="201"/>
      <c r="E291" s="226"/>
      <c r="F291" s="226"/>
      <c r="G291" s="226"/>
    </row>
    <row r="292" spans="1:7" x14ac:dyDescent="0.25">
      <c r="A292" s="201"/>
      <c r="B292" s="212"/>
      <c r="C292" s="201"/>
      <c r="D292" s="201"/>
      <c r="E292" s="226"/>
      <c r="F292" s="226"/>
      <c r="G292" s="226"/>
    </row>
    <row r="293" spans="1:7" x14ac:dyDescent="0.25">
      <c r="A293" s="201"/>
      <c r="B293" s="212"/>
      <c r="C293" s="201"/>
      <c r="D293" s="201"/>
      <c r="E293" s="226"/>
      <c r="F293" s="226"/>
      <c r="G293" s="226"/>
    </row>
    <row r="294" spans="1:7" x14ac:dyDescent="0.25">
      <c r="A294" s="201"/>
      <c r="B294" s="212"/>
      <c r="C294" s="201"/>
      <c r="D294" s="201"/>
      <c r="E294" s="226"/>
      <c r="F294" s="226"/>
      <c r="G294" s="226"/>
    </row>
    <row r="295" spans="1:7" x14ac:dyDescent="0.25">
      <c r="A295" s="201"/>
      <c r="B295" s="212"/>
      <c r="C295" s="201"/>
      <c r="D295" s="201"/>
      <c r="E295" s="226"/>
      <c r="F295" s="226"/>
      <c r="G295" s="226"/>
    </row>
    <row r="296" spans="1:7" x14ac:dyDescent="0.25">
      <c r="A296" s="201"/>
      <c r="B296" s="212"/>
      <c r="C296" s="201"/>
      <c r="D296" s="201"/>
      <c r="E296" s="226"/>
      <c r="F296" s="226"/>
      <c r="G296" s="226"/>
    </row>
    <row r="297" spans="1:7" x14ac:dyDescent="0.25">
      <c r="A297" s="201"/>
      <c r="B297" s="212"/>
      <c r="C297" s="201"/>
      <c r="D297" s="201"/>
      <c r="E297" s="226"/>
      <c r="F297" s="226"/>
      <c r="G297" s="226"/>
    </row>
    <row r="298" spans="1:7" x14ac:dyDescent="0.25">
      <c r="A298" s="201"/>
      <c r="B298" s="212"/>
      <c r="C298" s="201"/>
      <c r="D298" s="201"/>
      <c r="E298" s="226"/>
      <c r="F298" s="226"/>
      <c r="G298" s="226"/>
    </row>
    <row r="299" spans="1:7" x14ac:dyDescent="0.25">
      <c r="A299" s="201"/>
      <c r="B299" s="212"/>
      <c r="C299" s="201"/>
      <c r="D299" s="201"/>
      <c r="E299" s="226"/>
      <c r="F299" s="226"/>
      <c r="G299" s="226"/>
    </row>
    <row r="300" spans="1:7" x14ac:dyDescent="0.25">
      <c r="A300" s="211"/>
      <c r="B300" s="211"/>
      <c r="C300" s="211"/>
      <c r="D300" s="211"/>
      <c r="E300" s="211"/>
      <c r="F300" s="211"/>
      <c r="G300" s="211"/>
    </row>
    <row r="301" spans="1:7" x14ac:dyDescent="0.25">
      <c r="A301" s="201"/>
      <c r="B301" s="212"/>
      <c r="C301" s="201"/>
      <c r="D301" s="201"/>
      <c r="E301" s="226"/>
      <c r="F301" s="226"/>
      <c r="G301" s="226"/>
    </row>
    <row r="302" spans="1:7" x14ac:dyDescent="0.25">
      <c r="A302" s="201"/>
      <c r="B302" s="212"/>
      <c r="C302" s="201"/>
      <c r="D302" s="201"/>
      <c r="E302" s="226"/>
      <c r="F302" s="226"/>
      <c r="G302" s="226"/>
    </row>
    <row r="303" spans="1:7" x14ac:dyDescent="0.25">
      <c r="A303" s="201"/>
      <c r="B303" s="212"/>
      <c r="C303" s="201"/>
      <c r="D303" s="201"/>
      <c r="E303" s="226"/>
      <c r="F303" s="226"/>
      <c r="G303" s="226"/>
    </row>
    <row r="304" spans="1:7" x14ac:dyDescent="0.25">
      <c r="A304" s="201"/>
      <c r="B304" s="212"/>
      <c r="C304" s="201"/>
      <c r="D304" s="201"/>
      <c r="E304" s="226"/>
      <c r="F304" s="226"/>
      <c r="G304" s="226"/>
    </row>
    <row r="305" spans="1:7" x14ac:dyDescent="0.25">
      <c r="A305" s="201"/>
      <c r="B305" s="212"/>
      <c r="C305" s="201"/>
      <c r="D305" s="201"/>
      <c r="E305" s="226"/>
      <c r="F305" s="226"/>
      <c r="G305" s="226"/>
    </row>
    <row r="306" spans="1:7" x14ac:dyDescent="0.25">
      <c r="A306" s="201"/>
      <c r="B306" s="212"/>
      <c r="C306" s="201"/>
      <c r="D306" s="201"/>
      <c r="E306" s="226"/>
      <c r="F306" s="226"/>
      <c r="G306" s="226"/>
    </row>
    <row r="307" spans="1:7" x14ac:dyDescent="0.25">
      <c r="A307" s="201"/>
      <c r="B307" s="212"/>
      <c r="C307" s="201"/>
      <c r="D307" s="201"/>
      <c r="E307" s="226"/>
      <c r="F307" s="226"/>
      <c r="G307" s="226"/>
    </row>
    <row r="308" spans="1:7" x14ac:dyDescent="0.25">
      <c r="A308" s="201"/>
      <c r="B308" s="212"/>
      <c r="C308" s="201"/>
      <c r="D308" s="201"/>
      <c r="E308" s="226"/>
      <c r="F308" s="226"/>
      <c r="G308" s="226"/>
    </row>
    <row r="309" spans="1:7" x14ac:dyDescent="0.25">
      <c r="A309" s="201"/>
      <c r="B309" s="212"/>
      <c r="C309" s="201"/>
      <c r="D309" s="201"/>
      <c r="E309" s="226"/>
      <c r="F309" s="226"/>
      <c r="G309" s="226"/>
    </row>
    <row r="310" spans="1:7" x14ac:dyDescent="0.25">
      <c r="A310" s="201"/>
      <c r="B310" s="212"/>
      <c r="C310" s="201"/>
      <c r="D310" s="201"/>
      <c r="E310" s="226"/>
      <c r="F310" s="226"/>
      <c r="G310" s="226"/>
    </row>
    <row r="311" spans="1:7" x14ac:dyDescent="0.25">
      <c r="A311" s="201"/>
      <c r="B311" s="212"/>
      <c r="C311" s="201"/>
      <c r="D311" s="201"/>
      <c r="E311" s="226"/>
      <c r="F311" s="226"/>
      <c r="G311" s="226"/>
    </row>
    <row r="312" spans="1:7" x14ac:dyDescent="0.25">
      <c r="A312" s="201"/>
      <c r="B312" s="212"/>
      <c r="C312" s="201"/>
      <c r="D312" s="201"/>
      <c r="E312" s="226"/>
      <c r="F312" s="226"/>
      <c r="G312" s="226"/>
    </row>
    <row r="313" spans="1:7" x14ac:dyDescent="0.25">
      <c r="A313" s="201"/>
      <c r="B313" s="212"/>
      <c r="C313" s="201"/>
      <c r="D313" s="201"/>
      <c r="E313" s="226"/>
      <c r="F313" s="226"/>
      <c r="G313" s="226"/>
    </row>
    <row r="314" spans="1:7" x14ac:dyDescent="0.25">
      <c r="A314" s="211"/>
      <c r="B314" s="211"/>
      <c r="C314" s="211"/>
      <c r="D314" s="211"/>
      <c r="E314" s="211"/>
      <c r="F314" s="211"/>
      <c r="G314" s="211"/>
    </row>
    <row r="315" spans="1:7" x14ac:dyDescent="0.25">
      <c r="A315" s="201"/>
      <c r="B315" s="212"/>
      <c r="C315" s="201"/>
      <c r="D315" s="201"/>
      <c r="E315" s="226"/>
      <c r="F315" s="226"/>
      <c r="G315" s="226"/>
    </row>
    <row r="316" spans="1:7" x14ac:dyDescent="0.25">
      <c r="A316" s="201"/>
      <c r="B316" s="245"/>
      <c r="C316" s="201"/>
      <c r="D316" s="201"/>
      <c r="E316" s="226"/>
      <c r="F316" s="226"/>
      <c r="G316" s="226"/>
    </row>
    <row r="317" spans="1:7" x14ac:dyDescent="0.25">
      <c r="A317" s="201"/>
      <c r="B317" s="212"/>
      <c r="C317" s="201"/>
      <c r="D317" s="201"/>
      <c r="E317" s="226"/>
      <c r="F317" s="226"/>
      <c r="G317" s="226"/>
    </row>
    <row r="318" spans="1:7" x14ac:dyDescent="0.25">
      <c r="A318" s="201"/>
      <c r="B318" s="212"/>
      <c r="C318" s="201"/>
      <c r="D318" s="201"/>
      <c r="E318" s="226"/>
      <c r="F318" s="226"/>
      <c r="G318" s="226"/>
    </row>
    <row r="319" spans="1:7" x14ac:dyDescent="0.25">
      <c r="A319" s="201"/>
      <c r="B319" s="212"/>
      <c r="C319" s="201"/>
      <c r="D319" s="201"/>
      <c r="E319" s="226"/>
      <c r="F319" s="226"/>
      <c r="G319" s="226"/>
    </row>
    <row r="320" spans="1:7" x14ac:dyDescent="0.25">
      <c r="A320" s="201"/>
      <c r="B320" s="212"/>
      <c r="C320" s="201"/>
      <c r="D320" s="201"/>
      <c r="E320" s="226"/>
      <c r="F320" s="226"/>
      <c r="G320" s="226"/>
    </row>
    <row r="321" spans="1:7" x14ac:dyDescent="0.25">
      <c r="A321" s="201"/>
      <c r="B321" s="212"/>
      <c r="C321" s="201"/>
      <c r="D321" s="201"/>
      <c r="E321" s="226"/>
      <c r="F321" s="226"/>
      <c r="G321" s="226"/>
    </row>
    <row r="322" spans="1:7" x14ac:dyDescent="0.25">
      <c r="A322" s="201"/>
      <c r="B322" s="212"/>
      <c r="C322" s="201"/>
      <c r="D322" s="201"/>
      <c r="E322" s="226"/>
      <c r="F322" s="226"/>
      <c r="G322" s="226"/>
    </row>
    <row r="323" spans="1:7" x14ac:dyDescent="0.25">
      <c r="A323" s="201"/>
      <c r="B323" s="212"/>
      <c r="C323" s="201"/>
      <c r="D323" s="201"/>
      <c r="E323" s="226"/>
      <c r="F323" s="226"/>
      <c r="G323" s="226"/>
    </row>
    <row r="324" spans="1:7" x14ac:dyDescent="0.25">
      <c r="A324" s="211"/>
      <c r="B324" s="211"/>
      <c r="C324" s="211"/>
      <c r="D324" s="211"/>
      <c r="E324" s="211"/>
      <c r="F324" s="211"/>
      <c r="G324" s="211"/>
    </row>
    <row r="325" spans="1:7" x14ac:dyDescent="0.25">
      <c r="A325" s="201"/>
      <c r="B325" s="212"/>
      <c r="C325" s="201"/>
      <c r="D325" s="201"/>
      <c r="E325" s="226"/>
      <c r="F325" s="226"/>
      <c r="G325" s="226"/>
    </row>
    <row r="326" spans="1:7" x14ac:dyDescent="0.25">
      <c r="A326" s="201"/>
      <c r="B326" s="245"/>
      <c r="C326" s="201"/>
      <c r="D326" s="201"/>
      <c r="E326" s="226"/>
      <c r="F326" s="226"/>
      <c r="G326" s="226"/>
    </row>
    <row r="327" spans="1:7" x14ac:dyDescent="0.25">
      <c r="A327" s="201"/>
      <c r="B327" s="212"/>
      <c r="C327" s="201"/>
      <c r="D327" s="201"/>
      <c r="E327" s="226"/>
      <c r="F327" s="226"/>
      <c r="G327" s="226"/>
    </row>
    <row r="328" spans="1:7" x14ac:dyDescent="0.25">
      <c r="A328" s="201"/>
      <c r="B328" s="201"/>
      <c r="C328" s="201"/>
      <c r="D328" s="201"/>
      <c r="E328" s="226"/>
      <c r="F328" s="226"/>
      <c r="G328" s="226"/>
    </row>
    <row r="329" spans="1:7" x14ac:dyDescent="0.25">
      <c r="A329" s="201"/>
      <c r="B329" s="212"/>
      <c r="C329" s="201"/>
      <c r="D329" s="201"/>
      <c r="E329" s="226"/>
      <c r="F329" s="226"/>
      <c r="G329" s="226"/>
    </row>
    <row r="330" spans="1:7" x14ac:dyDescent="0.25">
      <c r="A330" s="201"/>
      <c r="B330" s="201"/>
      <c r="C330" s="227"/>
      <c r="D330" s="201"/>
      <c r="E330" s="192"/>
      <c r="F330" s="192"/>
      <c r="G330" s="192"/>
    </row>
    <row r="331" spans="1:7" x14ac:dyDescent="0.25">
      <c r="A331" s="201"/>
      <c r="B331" s="201"/>
      <c r="C331" s="227"/>
      <c r="D331" s="201"/>
      <c r="E331" s="192"/>
      <c r="F331" s="192"/>
      <c r="G331" s="192"/>
    </row>
    <row r="332" spans="1:7" x14ac:dyDescent="0.25">
      <c r="A332" s="201"/>
      <c r="B332" s="201"/>
      <c r="C332" s="227"/>
      <c r="D332" s="201"/>
      <c r="E332" s="192"/>
      <c r="F332" s="192"/>
      <c r="G332" s="192"/>
    </row>
    <row r="333" spans="1:7" x14ac:dyDescent="0.25">
      <c r="A333" s="201"/>
      <c r="B333" s="201"/>
      <c r="C333" s="227"/>
      <c r="D333" s="201"/>
      <c r="E333" s="192"/>
      <c r="F333" s="192"/>
      <c r="G333" s="192"/>
    </row>
    <row r="334" spans="1:7" x14ac:dyDescent="0.25">
      <c r="A334" s="201"/>
      <c r="B334" s="201"/>
      <c r="C334" s="227"/>
      <c r="D334" s="201"/>
      <c r="E334" s="192"/>
      <c r="F334" s="192"/>
      <c r="G334" s="192"/>
    </row>
    <row r="335" spans="1:7" x14ac:dyDescent="0.25">
      <c r="A335" s="201"/>
      <c r="B335" s="201"/>
      <c r="C335" s="227"/>
      <c r="D335" s="201"/>
      <c r="E335" s="192"/>
      <c r="F335" s="192"/>
      <c r="G335" s="192"/>
    </row>
    <row r="336" spans="1:7" x14ac:dyDescent="0.25">
      <c r="A336" s="201"/>
      <c r="B336" s="201"/>
      <c r="C336" s="227"/>
      <c r="D336" s="201"/>
      <c r="E336" s="192"/>
      <c r="F336" s="192"/>
      <c r="G336" s="192"/>
    </row>
    <row r="337" spans="1:7" x14ac:dyDescent="0.25">
      <c r="A337" s="201"/>
      <c r="B337" s="201"/>
      <c r="C337" s="227"/>
      <c r="D337" s="201"/>
      <c r="E337" s="192"/>
      <c r="F337" s="192"/>
      <c r="G337" s="192"/>
    </row>
    <row r="338" spans="1:7" x14ac:dyDescent="0.25">
      <c r="A338" s="201"/>
      <c r="B338" s="201"/>
      <c r="C338" s="227"/>
      <c r="D338" s="201"/>
      <c r="E338" s="192"/>
      <c r="F338" s="192"/>
      <c r="G338" s="192"/>
    </row>
    <row r="339" spans="1:7" x14ac:dyDescent="0.25">
      <c r="A339" s="201"/>
      <c r="B339" s="201"/>
      <c r="C339" s="227"/>
      <c r="D339" s="201"/>
      <c r="E339" s="192"/>
      <c r="F339" s="192"/>
      <c r="G339" s="192"/>
    </row>
    <row r="340" spans="1:7" x14ac:dyDescent="0.25">
      <c r="A340" s="201"/>
      <c r="B340" s="201"/>
      <c r="C340" s="227"/>
      <c r="D340" s="201"/>
      <c r="E340" s="192"/>
      <c r="F340" s="192"/>
      <c r="G340" s="192"/>
    </row>
    <row r="341" spans="1:7" x14ac:dyDescent="0.25">
      <c r="A341" s="201"/>
      <c r="B341" s="201"/>
      <c r="C341" s="227"/>
      <c r="D341" s="201"/>
      <c r="E341" s="192"/>
      <c r="F341" s="192"/>
      <c r="G341" s="192"/>
    </row>
    <row r="342" spans="1:7" x14ac:dyDescent="0.25">
      <c r="A342" s="201"/>
      <c r="B342" s="201"/>
      <c r="C342" s="227"/>
      <c r="D342" s="201"/>
      <c r="E342" s="192"/>
      <c r="F342" s="192"/>
      <c r="G342" s="192"/>
    </row>
    <row r="343" spans="1:7" x14ac:dyDescent="0.25">
      <c r="A343" s="201"/>
      <c r="B343" s="201"/>
      <c r="C343" s="227"/>
      <c r="D343" s="201"/>
      <c r="E343" s="192"/>
      <c r="F343" s="192"/>
      <c r="G343" s="192"/>
    </row>
    <row r="344" spans="1:7" x14ac:dyDescent="0.25">
      <c r="A344" s="201"/>
      <c r="B344" s="201"/>
      <c r="C344" s="227"/>
      <c r="D344" s="201"/>
      <c r="E344" s="192"/>
      <c r="F344" s="192"/>
      <c r="G344" s="192"/>
    </row>
    <row r="345" spans="1:7" x14ac:dyDescent="0.25">
      <c r="A345" s="201"/>
      <c r="B345" s="201"/>
      <c r="C345" s="227"/>
      <c r="D345" s="201"/>
      <c r="E345" s="192"/>
      <c r="F345" s="192"/>
      <c r="G345" s="192"/>
    </row>
    <row r="346" spans="1:7" x14ac:dyDescent="0.25">
      <c r="A346" s="201"/>
      <c r="B346" s="201"/>
      <c r="C346" s="227"/>
      <c r="D346" s="201"/>
      <c r="E346" s="192"/>
      <c r="F346" s="192"/>
      <c r="G346" s="192"/>
    </row>
    <row r="347" spans="1:7" x14ac:dyDescent="0.25">
      <c r="A347" s="201"/>
      <c r="B347" s="201"/>
      <c r="C347" s="227"/>
      <c r="D347" s="201"/>
      <c r="E347" s="192"/>
      <c r="F347" s="192"/>
      <c r="G347" s="192"/>
    </row>
    <row r="348" spans="1:7" x14ac:dyDescent="0.25">
      <c r="A348" s="201"/>
      <c r="B348" s="201"/>
      <c r="C348" s="227"/>
      <c r="D348" s="201"/>
      <c r="E348" s="192"/>
      <c r="F348" s="192"/>
      <c r="G348" s="192"/>
    </row>
    <row r="349" spans="1:7" x14ac:dyDescent="0.25">
      <c r="A349" s="201"/>
      <c r="B349" s="201"/>
      <c r="C349" s="227"/>
      <c r="D349" s="201"/>
      <c r="E349" s="192"/>
      <c r="F349" s="192"/>
      <c r="G349" s="192"/>
    </row>
    <row r="350" spans="1:7" x14ac:dyDescent="0.25">
      <c r="A350" s="201"/>
      <c r="B350" s="201"/>
      <c r="C350" s="227"/>
      <c r="D350" s="201"/>
      <c r="E350" s="192"/>
      <c r="F350" s="192"/>
      <c r="G350" s="192"/>
    </row>
    <row r="351" spans="1:7" x14ac:dyDescent="0.25">
      <c r="A351" s="201"/>
      <c r="B351" s="201"/>
      <c r="C351" s="227"/>
      <c r="D351" s="201"/>
      <c r="E351" s="192"/>
      <c r="F351" s="192"/>
      <c r="G351" s="192"/>
    </row>
    <row r="352" spans="1:7" x14ac:dyDescent="0.25">
      <c r="A352" s="201"/>
      <c r="B352" s="201"/>
      <c r="C352" s="227"/>
      <c r="D352" s="201"/>
      <c r="E352" s="192"/>
      <c r="F352" s="192"/>
      <c r="G352" s="192"/>
    </row>
    <row r="353" spans="1:7" x14ac:dyDescent="0.25">
      <c r="A353" s="201"/>
      <c r="B353" s="201"/>
      <c r="C353" s="227"/>
      <c r="D353" s="201"/>
      <c r="E353" s="192"/>
      <c r="F353" s="192"/>
      <c r="G353" s="192"/>
    </row>
    <row r="354" spans="1:7" x14ac:dyDescent="0.25">
      <c r="A354" s="201"/>
      <c r="B354" s="201"/>
      <c r="C354" s="227"/>
      <c r="D354" s="201"/>
      <c r="E354" s="192"/>
      <c r="F354" s="192"/>
      <c r="G354" s="192"/>
    </row>
    <row r="355" spans="1:7" x14ac:dyDescent="0.25">
      <c r="A355" s="201"/>
      <c r="B355" s="201"/>
      <c r="C355" s="227"/>
      <c r="D355" s="201"/>
      <c r="E355" s="192"/>
      <c r="F355" s="192"/>
      <c r="G355" s="192"/>
    </row>
    <row r="356" spans="1:7" x14ac:dyDescent="0.25">
      <c r="A356" s="201"/>
      <c r="B356" s="201"/>
      <c r="C356" s="227"/>
      <c r="D356" s="201"/>
      <c r="E356" s="192"/>
      <c r="F356" s="192"/>
      <c r="G356" s="192"/>
    </row>
    <row r="357" spans="1:7" x14ac:dyDescent="0.25">
      <c r="A357" s="201"/>
      <c r="B357" s="201"/>
      <c r="C357" s="227"/>
      <c r="D357" s="201"/>
      <c r="E357" s="192"/>
      <c r="F357" s="192"/>
      <c r="G357" s="192"/>
    </row>
    <row r="358" spans="1:7" x14ac:dyDescent="0.25">
      <c r="A358" s="201"/>
      <c r="B358" s="201"/>
      <c r="C358" s="227"/>
      <c r="D358" s="201"/>
      <c r="E358" s="192"/>
      <c r="F358" s="192"/>
      <c r="G358" s="192"/>
    </row>
    <row r="359" spans="1:7" x14ac:dyDescent="0.25">
      <c r="A359" s="201"/>
      <c r="B359" s="201"/>
      <c r="C359" s="227"/>
      <c r="D359" s="201"/>
      <c r="E359" s="192"/>
      <c r="F359" s="192"/>
      <c r="G359" s="192"/>
    </row>
    <row r="360" spans="1:7" x14ac:dyDescent="0.25">
      <c r="A360" s="201"/>
      <c r="B360" s="201"/>
      <c r="C360" s="227"/>
      <c r="D360" s="201"/>
      <c r="E360" s="192"/>
      <c r="F360" s="192"/>
      <c r="G360" s="192"/>
    </row>
    <row r="361" spans="1:7" x14ac:dyDescent="0.25">
      <c r="A361" s="201"/>
      <c r="B361" s="201"/>
      <c r="C361" s="227"/>
      <c r="D361" s="201"/>
      <c r="E361" s="192"/>
      <c r="F361" s="192"/>
      <c r="G361" s="192"/>
    </row>
    <row r="362" spans="1:7" x14ac:dyDescent="0.25">
      <c r="A362" s="201"/>
      <c r="B362" s="201"/>
      <c r="C362" s="227"/>
      <c r="D362" s="201"/>
      <c r="E362" s="192"/>
      <c r="F362" s="192"/>
      <c r="G362" s="192"/>
    </row>
    <row r="363" spans="1:7" x14ac:dyDescent="0.25">
      <c r="A363" s="201"/>
      <c r="B363" s="201"/>
      <c r="C363" s="227"/>
      <c r="D363" s="201"/>
      <c r="E363" s="192"/>
      <c r="F363" s="192"/>
      <c r="G363" s="192"/>
    </row>
    <row r="364" spans="1:7" x14ac:dyDescent="0.25">
      <c r="A364" s="201"/>
      <c r="B364" s="201"/>
      <c r="C364" s="227"/>
      <c r="D364" s="201"/>
      <c r="E364" s="192"/>
      <c r="F364" s="192"/>
      <c r="G364" s="192"/>
    </row>
    <row r="365" spans="1:7" x14ac:dyDescent="0.25">
      <c r="A365" s="201"/>
      <c r="B365" s="201"/>
      <c r="C365" s="227"/>
      <c r="D365" s="201"/>
      <c r="E365" s="192"/>
      <c r="F365" s="192"/>
      <c r="G365" s="192"/>
    </row>
    <row r="366" spans="1:7" x14ac:dyDescent="0.25">
      <c r="A366" s="201"/>
      <c r="B366" s="201"/>
      <c r="C366" s="227"/>
      <c r="D366" s="201"/>
      <c r="E366" s="192"/>
      <c r="F366" s="192"/>
      <c r="G366" s="192"/>
    </row>
    <row r="367" spans="1:7" x14ac:dyDescent="0.25">
      <c r="A367" s="201"/>
      <c r="B367" s="201"/>
      <c r="C367" s="227"/>
      <c r="D367" s="201"/>
      <c r="E367" s="192"/>
      <c r="F367" s="192"/>
      <c r="G367" s="192"/>
    </row>
    <row r="368" spans="1:7" x14ac:dyDescent="0.25">
      <c r="A368" s="201"/>
      <c r="B368" s="201"/>
      <c r="C368" s="227"/>
      <c r="D368" s="201"/>
      <c r="E368" s="192"/>
      <c r="F368" s="192"/>
      <c r="G368" s="192"/>
    </row>
    <row r="369" spans="1:7" x14ac:dyDescent="0.25">
      <c r="A369" s="201"/>
      <c r="B369" s="201"/>
      <c r="C369" s="227"/>
      <c r="D369" s="201"/>
      <c r="E369" s="192"/>
      <c r="F369" s="192"/>
      <c r="G369" s="192"/>
    </row>
    <row r="370" spans="1:7" x14ac:dyDescent="0.25">
      <c r="A370" s="201"/>
      <c r="B370" s="201"/>
      <c r="C370" s="227"/>
      <c r="D370" s="201"/>
      <c r="E370" s="192"/>
      <c r="F370" s="192"/>
      <c r="G370" s="192"/>
    </row>
    <row r="371" spans="1:7" x14ac:dyDescent="0.25">
      <c r="A371" s="201"/>
      <c r="B371" s="201"/>
      <c r="C371" s="227"/>
      <c r="D371" s="201"/>
      <c r="E371" s="192"/>
      <c r="F371" s="192"/>
      <c r="G371" s="192"/>
    </row>
    <row r="372" spans="1:7" x14ac:dyDescent="0.25">
      <c r="A372" s="201"/>
      <c r="B372" s="201"/>
      <c r="C372" s="227"/>
      <c r="D372" s="201"/>
      <c r="E372" s="192"/>
      <c r="F372" s="192"/>
      <c r="G372" s="192"/>
    </row>
    <row r="373" spans="1:7" x14ac:dyDescent="0.25">
      <c r="A373" s="201"/>
      <c r="B373" s="201"/>
      <c r="C373" s="227"/>
      <c r="D373" s="201"/>
      <c r="E373" s="192"/>
      <c r="F373" s="192"/>
      <c r="G373" s="192"/>
    </row>
    <row r="374" spans="1:7" x14ac:dyDescent="0.25">
      <c r="A374" s="201"/>
      <c r="B374" s="201"/>
      <c r="C374" s="227"/>
      <c r="D374" s="201"/>
      <c r="E374" s="192"/>
      <c r="F374" s="192"/>
      <c r="G374" s="192"/>
    </row>
    <row r="375" spans="1:7" x14ac:dyDescent="0.25">
      <c r="A375" s="201"/>
      <c r="B375" s="201"/>
      <c r="C375" s="227"/>
      <c r="D375" s="201"/>
      <c r="E375" s="192"/>
      <c r="F375" s="192"/>
      <c r="G375" s="192"/>
    </row>
    <row r="376" spans="1:7" x14ac:dyDescent="0.25">
      <c r="A376" s="201"/>
      <c r="B376" s="201"/>
      <c r="C376" s="227"/>
      <c r="D376" s="201"/>
      <c r="E376" s="192"/>
      <c r="F376" s="192"/>
      <c r="G376" s="192"/>
    </row>
    <row r="377" spans="1:7" x14ac:dyDescent="0.25">
      <c r="A377" s="201"/>
      <c r="B377" s="201"/>
      <c r="C377" s="227"/>
      <c r="D377" s="201"/>
      <c r="E377" s="192"/>
      <c r="F377" s="192"/>
      <c r="G377" s="192"/>
    </row>
    <row r="378" spans="1:7" x14ac:dyDescent="0.25">
      <c r="A378" s="201"/>
      <c r="B378" s="201"/>
      <c r="C378" s="227"/>
      <c r="D378" s="201"/>
      <c r="E378" s="192"/>
      <c r="F378" s="192"/>
      <c r="G378" s="192"/>
    </row>
    <row r="379" spans="1:7" x14ac:dyDescent="0.25">
      <c r="A379" s="201"/>
      <c r="B379" s="201"/>
      <c r="C379" s="227"/>
      <c r="D379" s="201"/>
      <c r="E379" s="192"/>
      <c r="F379" s="192"/>
      <c r="G379" s="192"/>
    </row>
    <row r="380" spans="1:7" ht="18.75" x14ac:dyDescent="0.25">
      <c r="A380" s="233"/>
      <c r="B380" s="234"/>
      <c r="C380" s="233"/>
      <c r="D380" s="233"/>
      <c r="E380" s="233"/>
      <c r="F380" s="233"/>
      <c r="G380" s="233"/>
    </row>
    <row r="381" spans="1:7" x14ac:dyDescent="0.25">
      <c r="A381" s="211"/>
      <c r="B381" s="211"/>
      <c r="C381" s="211"/>
      <c r="D381" s="211"/>
      <c r="E381" s="211"/>
      <c r="F381" s="211"/>
      <c r="G381" s="211"/>
    </row>
    <row r="382" spans="1:7" x14ac:dyDescent="0.25">
      <c r="A382" s="201"/>
      <c r="B382" s="201"/>
      <c r="C382" s="225"/>
      <c r="D382" s="216"/>
      <c r="E382" s="216"/>
      <c r="F382" s="194"/>
      <c r="G382" s="194"/>
    </row>
    <row r="383" spans="1:7" x14ac:dyDescent="0.25">
      <c r="A383" s="216"/>
      <c r="B383" s="201"/>
      <c r="C383" s="201"/>
      <c r="D383" s="216"/>
      <c r="E383" s="216"/>
      <c r="F383" s="194"/>
      <c r="G383" s="194"/>
    </row>
    <row r="384" spans="1:7" x14ac:dyDescent="0.25">
      <c r="A384" s="201"/>
      <c r="B384" s="201"/>
      <c r="C384" s="201"/>
      <c r="D384" s="216"/>
      <c r="E384" s="216"/>
      <c r="F384" s="194"/>
      <c r="G384" s="194"/>
    </row>
    <row r="385" spans="1:7" x14ac:dyDescent="0.25">
      <c r="A385" s="201"/>
      <c r="B385" s="212"/>
      <c r="C385" s="225"/>
      <c r="D385" s="225"/>
      <c r="E385" s="216"/>
      <c r="F385" s="214"/>
      <c r="G385" s="214"/>
    </row>
    <row r="386" spans="1:7" x14ac:dyDescent="0.25">
      <c r="A386" s="201"/>
      <c r="B386" s="212"/>
      <c r="C386" s="225"/>
      <c r="D386" s="225"/>
      <c r="E386" s="216"/>
      <c r="F386" s="214"/>
      <c r="G386" s="214"/>
    </row>
    <row r="387" spans="1:7" x14ac:dyDescent="0.25">
      <c r="A387" s="201"/>
      <c r="B387" s="212"/>
      <c r="C387" s="225"/>
      <c r="D387" s="225"/>
      <c r="E387" s="216"/>
      <c r="F387" s="214"/>
      <c r="G387" s="214"/>
    </row>
    <row r="388" spans="1:7" x14ac:dyDescent="0.25">
      <c r="A388" s="201"/>
      <c r="B388" s="212"/>
      <c r="C388" s="225"/>
      <c r="D388" s="225"/>
      <c r="E388" s="216"/>
      <c r="F388" s="214"/>
      <c r="G388" s="214"/>
    </row>
    <row r="389" spans="1:7" x14ac:dyDescent="0.25">
      <c r="A389" s="201"/>
      <c r="B389" s="212"/>
      <c r="C389" s="225"/>
      <c r="D389" s="225"/>
      <c r="E389" s="216"/>
      <c r="F389" s="214"/>
      <c r="G389" s="214"/>
    </row>
    <row r="390" spans="1:7" x14ac:dyDescent="0.25">
      <c r="A390" s="201"/>
      <c r="B390" s="212"/>
      <c r="C390" s="225"/>
      <c r="D390" s="225"/>
      <c r="E390" s="216"/>
      <c r="F390" s="214"/>
      <c r="G390" s="214"/>
    </row>
    <row r="391" spans="1:7" x14ac:dyDescent="0.25">
      <c r="A391" s="201"/>
      <c r="B391" s="212"/>
      <c r="C391" s="225"/>
      <c r="D391" s="225"/>
      <c r="E391" s="216"/>
      <c r="F391" s="214"/>
      <c r="G391" s="214"/>
    </row>
    <row r="392" spans="1:7" x14ac:dyDescent="0.25">
      <c r="A392" s="201"/>
      <c r="B392" s="212"/>
      <c r="C392" s="225"/>
      <c r="D392" s="237"/>
      <c r="E392" s="216"/>
      <c r="F392" s="214"/>
      <c r="G392" s="214"/>
    </row>
    <row r="393" spans="1:7" x14ac:dyDescent="0.25">
      <c r="A393" s="201"/>
      <c r="B393" s="212"/>
      <c r="C393" s="225"/>
      <c r="D393" s="237"/>
      <c r="E393" s="216"/>
      <c r="F393" s="214"/>
      <c r="G393" s="214"/>
    </row>
    <row r="394" spans="1:7" x14ac:dyDescent="0.25">
      <c r="A394" s="201"/>
      <c r="B394" s="212"/>
      <c r="C394" s="225"/>
      <c r="D394" s="237"/>
      <c r="E394" s="212"/>
      <c r="F394" s="214"/>
      <c r="G394" s="214"/>
    </row>
    <row r="395" spans="1:7" x14ac:dyDescent="0.25">
      <c r="A395" s="201"/>
      <c r="B395" s="212"/>
      <c r="C395" s="225"/>
      <c r="D395" s="237"/>
      <c r="E395" s="212"/>
      <c r="F395" s="214"/>
      <c r="G395" s="214"/>
    </row>
    <row r="396" spans="1:7" x14ac:dyDescent="0.25">
      <c r="A396" s="201"/>
      <c r="B396" s="212"/>
      <c r="C396" s="225"/>
      <c r="D396" s="237"/>
      <c r="E396" s="212"/>
      <c r="F396" s="214"/>
      <c r="G396" s="214"/>
    </row>
    <row r="397" spans="1:7" x14ac:dyDescent="0.25">
      <c r="A397" s="201"/>
      <c r="B397" s="212"/>
      <c r="C397" s="225"/>
      <c r="D397" s="237"/>
      <c r="E397" s="212"/>
      <c r="F397" s="214"/>
      <c r="G397" s="214"/>
    </row>
    <row r="398" spans="1:7" x14ac:dyDescent="0.25">
      <c r="A398" s="201"/>
      <c r="B398" s="212"/>
      <c r="C398" s="225"/>
      <c r="D398" s="237"/>
      <c r="E398" s="212"/>
      <c r="F398" s="214"/>
      <c r="G398" s="214"/>
    </row>
    <row r="399" spans="1:7" x14ac:dyDescent="0.25">
      <c r="A399" s="201"/>
      <c r="B399" s="212"/>
      <c r="C399" s="225"/>
      <c r="D399" s="237"/>
      <c r="E399" s="212"/>
      <c r="F399" s="214"/>
      <c r="G399" s="214"/>
    </row>
    <row r="400" spans="1:7" x14ac:dyDescent="0.25">
      <c r="A400" s="201"/>
      <c r="B400" s="212"/>
      <c r="C400" s="225"/>
      <c r="D400" s="237"/>
      <c r="E400" s="201"/>
      <c r="F400" s="214"/>
      <c r="G400" s="214"/>
    </row>
    <row r="401" spans="1:7" x14ac:dyDescent="0.25">
      <c r="A401" s="201"/>
      <c r="B401" s="212"/>
      <c r="C401" s="225"/>
      <c r="D401" s="237"/>
      <c r="E401" s="238"/>
      <c r="F401" s="214"/>
      <c r="G401" s="214"/>
    </row>
    <row r="402" spans="1:7" x14ac:dyDescent="0.25">
      <c r="A402" s="201"/>
      <c r="B402" s="212"/>
      <c r="C402" s="225"/>
      <c r="D402" s="237"/>
      <c r="E402" s="238"/>
      <c r="F402" s="214"/>
      <c r="G402" s="214"/>
    </row>
    <row r="403" spans="1:7" x14ac:dyDescent="0.25">
      <c r="A403" s="201"/>
      <c r="B403" s="212"/>
      <c r="C403" s="225"/>
      <c r="D403" s="237"/>
      <c r="E403" s="238"/>
      <c r="F403" s="214"/>
      <c r="G403" s="214"/>
    </row>
    <row r="404" spans="1:7" x14ac:dyDescent="0.25">
      <c r="A404" s="201"/>
      <c r="B404" s="212"/>
      <c r="C404" s="225"/>
      <c r="D404" s="237"/>
      <c r="E404" s="238"/>
      <c r="F404" s="214"/>
      <c r="G404" s="214"/>
    </row>
    <row r="405" spans="1:7" x14ac:dyDescent="0.25">
      <c r="A405" s="201"/>
      <c r="B405" s="212"/>
      <c r="C405" s="225"/>
      <c r="D405" s="237"/>
      <c r="E405" s="238"/>
      <c r="F405" s="214"/>
      <c r="G405" s="214"/>
    </row>
    <row r="406" spans="1:7" x14ac:dyDescent="0.25">
      <c r="A406" s="201"/>
      <c r="B406" s="212"/>
      <c r="C406" s="225"/>
      <c r="D406" s="237"/>
      <c r="E406" s="238"/>
      <c r="F406" s="214"/>
      <c r="G406" s="214"/>
    </row>
    <row r="407" spans="1:7" x14ac:dyDescent="0.25">
      <c r="A407" s="201"/>
      <c r="B407" s="212"/>
      <c r="C407" s="225"/>
      <c r="D407" s="237"/>
      <c r="E407" s="238"/>
      <c r="F407" s="214"/>
      <c r="G407" s="214"/>
    </row>
    <row r="408" spans="1:7" x14ac:dyDescent="0.25">
      <c r="A408" s="201"/>
      <c r="B408" s="212"/>
      <c r="C408" s="225"/>
      <c r="D408" s="237"/>
      <c r="E408" s="238"/>
      <c r="F408" s="214"/>
      <c r="G408" s="214"/>
    </row>
    <row r="409" spans="1:7" x14ac:dyDescent="0.25">
      <c r="A409" s="201"/>
      <c r="B409" s="239"/>
      <c r="C409" s="240"/>
      <c r="D409" s="241"/>
      <c r="E409" s="238"/>
      <c r="F409" s="242"/>
      <c r="G409" s="242"/>
    </row>
    <row r="410" spans="1:7" x14ac:dyDescent="0.25">
      <c r="A410" s="211"/>
      <c r="B410" s="211"/>
      <c r="C410" s="211"/>
      <c r="D410" s="211"/>
      <c r="E410" s="211"/>
      <c r="F410" s="211"/>
      <c r="G410" s="211"/>
    </row>
    <row r="411" spans="1:7" x14ac:dyDescent="0.25">
      <c r="A411" s="201"/>
      <c r="B411" s="201"/>
      <c r="C411" s="227"/>
      <c r="D411" s="201"/>
      <c r="E411" s="201"/>
      <c r="F411" s="201"/>
      <c r="G411" s="201"/>
    </row>
    <row r="412" spans="1:7" x14ac:dyDescent="0.25">
      <c r="A412" s="201"/>
      <c r="B412" s="201"/>
      <c r="C412" s="201"/>
      <c r="D412" s="201"/>
      <c r="E412" s="201"/>
      <c r="F412" s="201"/>
      <c r="G412" s="201"/>
    </row>
    <row r="413" spans="1:7" x14ac:dyDescent="0.25">
      <c r="A413" s="201"/>
      <c r="B413" s="212"/>
      <c r="C413" s="201"/>
      <c r="D413" s="201"/>
      <c r="E413" s="201"/>
      <c r="F413" s="201"/>
      <c r="G413" s="201"/>
    </row>
    <row r="414" spans="1:7" x14ac:dyDescent="0.25">
      <c r="A414" s="201"/>
      <c r="B414" s="201"/>
      <c r="C414" s="225"/>
      <c r="D414" s="237"/>
      <c r="E414" s="201"/>
      <c r="F414" s="214"/>
      <c r="G414" s="214"/>
    </row>
    <row r="415" spans="1:7" x14ac:dyDescent="0.25">
      <c r="A415" s="201"/>
      <c r="B415" s="201"/>
      <c r="C415" s="225"/>
      <c r="D415" s="237"/>
      <c r="E415" s="201"/>
      <c r="F415" s="214"/>
      <c r="G415" s="214"/>
    </row>
    <row r="416" spans="1:7" x14ac:dyDescent="0.25">
      <c r="A416" s="201"/>
      <c r="B416" s="201"/>
      <c r="C416" s="225"/>
      <c r="D416" s="237"/>
      <c r="E416" s="201"/>
      <c r="F416" s="214"/>
      <c r="G416" s="214"/>
    </row>
    <row r="417" spans="1:7" x14ac:dyDescent="0.25">
      <c r="A417" s="201"/>
      <c r="B417" s="201"/>
      <c r="C417" s="225"/>
      <c r="D417" s="237"/>
      <c r="E417" s="201"/>
      <c r="F417" s="214"/>
      <c r="G417" s="214"/>
    </row>
    <row r="418" spans="1:7" x14ac:dyDescent="0.25">
      <c r="A418" s="201"/>
      <c r="B418" s="201"/>
      <c r="C418" s="225"/>
      <c r="D418" s="237"/>
      <c r="E418" s="201"/>
      <c r="F418" s="214"/>
      <c r="G418" s="214"/>
    </row>
    <row r="419" spans="1:7" x14ac:dyDescent="0.25">
      <c r="A419" s="201"/>
      <c r="B419" s="201"/>
      <c r="C419" s="225"/>
      <c r="D419" s="237"/>
      <c r="E419" s="201"/>
      <c r="F419" s="214"/>
      <c r="G419" s="214"/>
    </row>
    <row r="420" spans="1:7" x14ac:dyDescent="0.25">
      <c r="A420" s="201"/>
      <c r="B420" s="201"/>
      <c r="C420" s="225"/>
      <c r="D420" s="237"/>
      <c r="E420" s="201"/>
      <c r="F420" s="214"/>
      <c r="G420" s="214"/>
    </row>
    <row r="421" spans="1:7" x14ac:dyDescent="0.25">
      <c r="A421" s="201"/>
      <c r="B421" s="201"/>
      <c r="C421" s="225"/>
      <c r="D421" s="237"/>
      <c r="E421" s="201"/>
      <c r="F421" s="214"/>
      <c r="G421" s="214"/>
    </row>
    <row r="422" spans="1:7" x14ac:dyDescent="0.25">
      <c r="A422" s="201"/>
      <c r="B422" s="239"/>
      <c r="C422" s="225"/>
      <c r="D422" s="237"/>
      <c r="E422" s="201"/>
      <c r="F422" s="227"/>
      <c r="G422" s="227"/>
    </row>
    <row r="423" spans="1:7" x14ac:dyDescent="0.25">
      <c r="A423" s="201"/>
      <c r="B423" s="221"/>
      <c r="C423" s="225"/>
      <c r="D423" s="237"/>
      <c r="E423" s="201"/>
      <c r="F423" s="214"/>
      <c r="G423" s="214"/>
    </row>
    <row r="424" spans="1:7" x14ac:dyDescent="0.25">
      <c r="A424" s="201"/>
      <c r="B424" s="221"/>
      <c r="C424" s="225"/>
      <c r="D424" s="237"/>
      <c r="E424" s="201"/>
      <c r="F424" s="214"/>
      <c r="G424" s="214"/>
    </row>
    <row r="425" spans="1:7" x14ac:dyDescent="0.25">
      <c r="A425" s="201"/>
      <c r="B425" s="221"/>
      <c r="C425" s="225"/>
      <c r="D425" s="237"/>
      <c r="E425" s="201"/>
      <c r="F425" s="214"/>
      <c r="G425" s="214"/>
    </row>
    <row r="426" spans="1:7" x14ac:dyDescent="0.25">
      <c r="A426" s="201"/>
      <c r="B426" s="221"/>
      <c r="C426" s="225"/>
      <c r="D426" s="237"/>
      <c r="E426" s="201"/>
      <c r="F426" s="214"/>
      <c r="G426" s="214"/>
    </row>
    <row r="427" spans="1:7" x14ac:dyDescent="0.25">
      <c r="A427" s="201"/>
      <c r="B427" s="221"/>
      <c r="C427" s="225"/>
      <c r="D427" s="237"/>
      <c r="E427" s="201"/>
      <c r="F427" s="214"/>
      <c r="G427" s="214"/>
    </row>
    <row r="428" spans="1:7" x14ac:dyDescent="0.25">
      <c r="A428" s="201"/>
      <c r="B428" s="221"/>
      <c r="C428" s="225"/>
      <c r="D428" s="237"/>
      <c r="E428" s="201"/>
      <c r="F428" s="214"/>
      <c r="G428" s="214"/>
    </row>
    <row r="429" spans="1:7" x14ac:dyDescent="0.25">
      <c r="A429" s="201"/>
      <c r="B429" s="221"/>
      <c r="C429" s="201"/>
      <c r="D429" s="201"/>
      <c r="E429" s="201"/>
      <c r="F429" s="243"/>
      <c r="G429" s="243"/>
    </row>
    <row r="430" spans="1:7" x14ac:dyDescent="0.25">
      <c r="A430" s="201"/>
      <c r="B430" s="221"/>
      <c r="C430" s="201"/>
      <c r="D430" s="201"/>
      <c r="E430" s="201"/>
      <c r="F430" s="243"/>
      <c r="G430" s="243"/>
    </row>
    <row r="431" spans="1:7" x14ac:dyDescent="0.25">
      <c r="A431" s="201"/>
      <c r="B431" s="221"/>
      <c r="C431" s="201"/>
      <c r="D431" s="201"/>
      <c r="E431" s="201"/>
      <c r="F431" s="238"/>
      <c r="G431" s="238"/>
    </row>
    <row r="432" spans="1:7" x14ac:dyDescent="0.25">
      <c r="A432" s="211"/>
      <c r="B432" s="211"/>
      <c r="C432" s="211"/>
      <c r="D432" s="211"/>
      <c r="E432" s="211"/>
      <c r="F432" s="211"/>
      <c r="G432" s="211"/>
    </row>
    <row r="433" spans="1:7" x14ac:dyDescent="0.25">
      <c r="A433" s="201"/>
      <c r="B433" s="201"/>
      <c r="C433" s="227"/>
      <c r="D433" s="201"/>
      <c r="E433" s="201"/>
      <c r="F433" s="201"/>
      <c r="G433" s="201"/>
    </row>
    <row r="434" spans="1:7" x14ac:dyDescent="0.25">
      <c r="A434" s="201"/>
      <c r="B434" s="201"/>
      <c r="C434" s="201"/>
      <c r="D434" s="201"/>
      <c r="E434" s="201"/>
      <c r="F434" s="201"/>
      <c r="G434" s="201"/>
    </row>
    <row r="435" spans="1:7" x14ac:dyDescent="0.25">
      <c r="A435" s="201"/>
      <c r="B435" s="212"/>
      <c r="C435" s="201"/>
      <c r="D435" s="201"/>
      <c r="E435" s="201"/>
      <c r="F435" s="201"/>
      <c r="G435" s="201"/>
    </row>
    <row r="436" spans="1:7" x14ac:dyDescent="0.25">
      <c r="A436" s="201"/>
      <c r="B436" s="201"/>
      <c r="C436" s="225"/>
      <c r="D436" s="237"/>
      <c r="E436" s="201"/>
      <c r="F436" s="214"/>
      <c r="G436" s="214"/>
    </row>
    <row r="437" spans="1:7" x14ac:dyDescent="0.25">
      <c r="A437" s="201"/>
      <c r="B437" s="201"/>
      <c r="C437" s="225"/>
      <c r="D437" s="237"/>
      <c r="E437" s="201"/>
      <c r="F437" s="214"/>
      <c r="G437" s="214"/>
    </row>
    <row r="438" spans="1:7" x14ac:dyDescent="0.25">
      <c r="A438" s="201"/>
      <c r="B438" s="201"/>
      <c r="C438" s="225"/>
      <c r="D438" s="237"/>
      <c r="E438" s="201"/>
      <c r="F438" s="214"/>
      <c r="G438" s="214"/>
    </row>
    <row r="439" spans="1:7" x14ac:dyDescent="0.25">
      <c r="A439" s="201"/>
      <c r="B439" s="201"/>
      <c r="C439" s="225"/>
      <c r="D439" s="237"/>
      <c r="E439" s="201"/>
      <c r="F439" s="214"/>
      <c r="G439" s="214"/>
    </row>
    <row r="440" spans="1:7" x14ac:dyDescent="0.25">
      <c r="A440" s="201"/>
      <c r="B440" s="201"/>
      <c r="C440" s="225"/>
      <c r="D440" s="237"/>
      <c r="E440" s="201"/>
      <c r="F440" s="214"/>
      <c r="G440" s="214"/>
    </row>
    <row r="441" spans="1:7" x14ac:dyDescent="0.25">
      <c r="A441" s="201"/>
      <c r="B441" s="201"/>
      <c r="C441" s="225"/>
      <c r="D441" s="237"/>
      <c r="E441" s="201"/>
      <c r="F441" s="214"/>
      <c r="G441" s="214"/>
    </row>
    <row r="442" spans="1:7" x14ac:dyDescent="0.25">
      <c r="A442" s="201"/>
      <c r="B442" s="201"/>
      <c r="C442" s="225"/>
      <c r="D442" s="237"/>
      <c r="E442" s="201"/>
      <c r="F442" s="214"/>
      <c r="G442" s="214"/>
    </row>
    <row r="443" spans="1:7" x14ac:dyDescent="0.25">
      <c r="A443" s="201"/>
      <c r="B443" s="201"/>
      <c r="C443" s="225"/>
      <c r="D443" s="237"/>
      <c r="E443" s="201"/>
      <c r="F443" s="214"/>
      <c r="G443" s="214"/>
    </row>
    <row r="444" spans="1:7" x14ac:dyDescent="0.25">
      <c r="A444" s="201"/>
      <c r="B444" s="239"/>
      <c r="C444" s="225"/>
      <c r="D444" s="237"/>
      <c r="E444" s="201"/>
      <c r="F444" s="227"/>
      <c r="G444" s="227"/>
    </row>
    <row r="445" spans="1:7" x14ac:dyDescent="0.25">
      <c r="A445" s="201"/>
      <c r="B445" s="221"/>
      <c r="C445" s="225"/>
      <c r="D445" s="237"/>
      <c r="E445" s="201"/>
      <c r="F445" s="214"/>
      <c r="G445" s="214"/>
    </row>
    <row r="446" spans="1:7" x14ac:dyDescent="0.25">
      <c r="A446" s="201"/>
      <c r="B446" s="221"/>
      <c r="C446" s="225"/>
      <c r="D446" s="237"/>
      <c r="E446" s="201"/>
      <c r="F446" s="214"/>
      <c r="G446" s="214"/>
    </row>
    <row r="447" spans="1:7" x14ac:dyDescent="0.25">
      <c r="A447" s="201"/>
      <c r="B447" s="221"/>
      <c r="C447" s="225"/>
      <c r="D447" s="237"/>
      <c r="E447" s="201"/>
      <c r="F447" s="214"/>
      <c r="G447" s="214"/>
    </row>
    <row r="448" spans="1:7" x14ac:dyDescent="0.25">
      <c r="A448" s="201"/>
      <c r="B448" s="221"/>
      <c r="C448" s="225"/>
      <c r="D448" s="237"/>
      <c r="E448" s="201"/>
      <c r="F448" s="214"/>
      <c r="G448" s="214"/>
    </row>
    <row r="449" spans="1:7" x14ac:dyDescent="0.25">
      <c r="A449" s="201"/>
      <c r="B449" s="221"/>
      <c r="C449" s="225"/>
      <c r="D449" s="237"/>
      <c r="E449" s="201"/>
      <c r="F449" s="214"/>
      <c r="G449" s="214"/>
    </row>
    <row r="450" spans="1:7" x14ac:dyDescent="0.25">
      <c r="A450" s="201"/>
      <c r="B450" s="221"/>
      <c r="C450" s="225"/>
      <c r="D450" s="237"/>
      <c r="E450" s="201"/>
      <c r="F450" s="214"/>
      <c r="G450" s="214"/>
    </row>
    <row r="451" spans="1:7" x14ac:dyDescent="0.25">
      <c r="A451" s="201"/>
      <c r="B451" s="221"/>
      <c r="C451" s="201"/>
      <c r="D451" s="201"/>
      <c r="E451" s="201"/>
      <c r="F451" s="214"/>
      <c r="G451" s="214"/>
    </row>
    <row r="452" spans="1:7" x14ac:dyDescent="0.25">
      <c r="A452" s="201"/>
      <c r="B452" s="221"/>
      <c r="C452" s="201"/>
      <c r="D452" s="201"/>
      <c r="E452" s="201"/>
      <c r="F452" s="214"/>
      <c r="G452" s="214"/>
    </row>
    <row r="453" spans="1:7" x14ac:dyDescent="0.25">
      <c r="A453" s="201"/>
      <c r="B453" s="221"/>
      <c r="C453" s="201"/>
      <c r="D453" s="201"/>
      <c r="E453" s="201"/>
      <c r="F453" s="214"/>
      <c r="G453" s="227"/>
    </row>
    <row r="454" spans="1:7" x14ac:dyDescent="0.25">
      <c r="A454" s="211"/>
      <c r="B454" s="211"/>
      <c r="C454" s="211"/>
      <c r="D454" s="211"/>
      <c r="E454" s="211"/>
      <c r="F454" s="211"/>
      <c r="G454" s="211"/>
    </row>
    <row r="455" spans="1:7" x14ac:dyDescent="0.25">
      <c r="A455" s="201"/>
      <c r="B455" s="212"/>
      <c r="C455" s="227"/>
      <c r="D455" s="227"/>
      <c r="E455" s="201"/>
      <c r="F455" s="201"/>
      <c r="G455" s="201"/>
    </row>
    <row r="456" spans="1:7" x14ac:dyDescent="0.25">
      <c r="A456" s="201"/>
      <c r="B456" s="212"/>
      <c r="C456" s="227"/>
      <c r="D456" s="227"/>
      <c r="E456" s="201"/>
      <c r="F456" s="201"/>
      <c r="G456" s="201"/>
    </row>
    <row r="457" spans="1:7" x14ac:dyDescent="0.25">
      <c r="A457" s="201"/>
      <c r="B457" s="212"/>
      <c r="C457" s="227"/>
      <c r="D457" s="227"/>
      <c r="E457" s="201"/>
      <c r="F457" s="201"/>
      <c r="G457" s="201"/>
    </row>
    <row r="458" spans="1:7" x14ac:dyDescent="0.25">
      <c r="A458" s="201"/>
      <c r="B458" s="212"/>
      <c r="C458" s="227"/>
      <c r="D458" s="227"/>
      <c r="E458" s="201"/>
      <c r="F458" s="201"/>
      <c r="G458" s="201"/>
    </row>
    <row r="459" spans="1:7" x14ac:dyDescent="0.25">
      <c r="A459" s="201"/>
      <c r="B459" s="212"/>
      <c r="C459" s="227"/>
      <c r="D459" s="227"/>
      <c r="E459" s="201"/>
      <c r="F459" s="201"/>
      <c r="G459" s="201"/>
    </row>
    <row r="460" spans="1:7" x14ac:dyDescent="0.25">
      <c r="A460" s="201"/>
      <c r="B460" s="212"/>
      <c r="C460" s="227"/>
      <c r="D460" s="227"/>
      <c r="E460" s="201"/>
      <c r="F460" s="201"/>
      <c r="G460" s="201"/>
    </row>
    <row r="461" spans="1:7" x14ac:dyDescent="0.25">
      <c r="A461" s="201"/>
      <c r="B461" s="212"/>
      <c r="C461" s="227"/>
      <c r="D461" s="227"/>
      <c r="E461" s="201"/>
      <c r="F461" s="201"/>
      <c r="G461" s="201"/>
    </row>
    <row r="462" spans="1:7" x14ac:dyDescent="0.25">
      <c r="A462" s="201"/>
      <c r="B462" s="212"/>
      <c r="C462" s="227"/>
      <c r="D462" s="227"/>
      <c r="E462" s="201"/>
      <c r="F462" s="201"/>
      <c r="G462" s="201"/>
    </row>
    <row r="463" spans="1:7" x14ac:dyDescent="0.25">
      <c r="A463" s="201"/>
      <c r="B463" s="212"/>
      <c r="C463" s="227"/>
      <c r="D463" s="227"/>
      <c r="E463" s="201"/>
      <c r="F463" s="201"/>
      <c r="G463" s="201"/>
    </row>
    <row r="464" spans="1:7" x14ac:dyDescent="0.25">
      <c r="A464" s="201"/>
      <c r="B464" s="212"/>
      <c r="C464" s="227"/>
      <c r="D464" s="227"/>
      <c r="E464" s="201"/>
      <c r="F464" s="201"/>
      <c r="G464" s="201"/>
    </row>
    <row r="465" spans="1:7" x14ac:dyDescent="0.25">
      <c r="A465" s="201"/>
      <c r="B465" s="221"/>
      <c r="C465" s="227"/>
      <c r="D465" s="201"/>
      <c r="E465" s="201"/>
      <c r="F465" s="201"/>
      <c r="G465" s="201"/>
    </row>
    <row r="466" spans="1:7" x14ac:dyDescent="0.25">
      <c r="A466" s="201"/>
      <c r="B466" s="221"/>
      <c r="C466" s="227"/>
      <c r="D466" s="201"/>
      <c r="E466" s="201"/>
      <c r="F466" s="201"/>
      <c r="G466" s="201"/>
    </row>
    <row r="467" spans="1:7" x14ac:dyDescent="0.25">
      <c r="A467" s="201"/>
      <c r="B467" s="221"/>
      <c r="C467" s="227"/>
      <c r="D467" s="201"/>
      <c r="E467" s="201"/>
      <c r="F467" s="201"/>
      <c r="G467" s="201"/>
    </row>
    <row r="468" spans="1:7" x14ac:dyDescent="0.25">
      <c r="A468" s="201"/>
      <c r="B468" s="221"/>
      <c r="C468" s="227"/>
      <c r="D468" s="201"/>
      <c r="E468" s="201"/>
      <c r="F468" s="201"/>
      <c r="G468" s="201"/>
    </row>
    <row r="469" spans="1:7" x14ac:dyDescent="0.25">
      <c r="A469" s="201"/>
      <c r="B469" s="221"/>
      <c r="C469" s="227"/>
      <c r="D469" s="201"/>
      <c r="E469" s="201"/>
      <c r="F469" s="201"/>
      <c r="G469" s="201"/>
    </row>
    <row r="470" spans="1:7" x14ac:dyDescent="0.25">
      <c r="A470" s="201"/>
      <c r="B470" s="221"/>
      <c r="C470" s="227"/>
      <c r="D470" s="201"/>
      <c r="E470" s="201"/>
      <c r="F470" s="201"/>
      <c r="G470" s="201"/>
    </row>
    <row r="471" spans="1:7" x14ac:dyDescent="0.25">
      <c r="A471" s="201"/>
      <c r="B471" s="221"/>
      <c r="C471" s="227"/>
      <c r="D471" s="201"/>
      <c r="E471" s="201"/>
      <c r="F471" s="201"/>
      <c r="G471" s="201"/>
    </row>
    <row r="472" spans="1:7" x14ac:dyDescent="0.25">
      <c r="A472" s="201"/>
      <c r="B472" s="221"/>
      <c r="C472" s="227"/>
      <c r="D472" s="201"/>
      <c r="E472" s="201"/>
      <c r="F472" s="201"/>
      <c r="G472" s="201"/>
    </row>
    <row r="473" spans="1:7" x14ac:dyDescent="0.25">
      <c r="A473" s="201"/>
      <c r="B473" s="221"/>
      <c r="C473" s="227"/>
      <c r="D473" s="201"/>
      <c r="E473" s="201"/>
      <c r="F473" s="201"/>
      <c r="G473" s="201"/>
    </row>
    <row r="474" spans="1:7" x14ac:dyDescent="0.25">
      <c r="A474" s="201"/>
      <c r="B474" s="221"/>
      <c r="C474" s="227"/>
      <c r="D474" s="201"/>
      <c r="E474" s="201"/>
      <c r="F474" s="201"/>
      <c r="G474" s="201"/>
    </row>
    <row r="475" spans="1:7" x14ac:dyDescent="0.25">
      <c r="A475" s="201"/>
      <c r="B475" s="221"/>
      <c r="C475" s="227"/>
      <c r="D475" s="201"/>
      <c r="E475" s="201"/>
      <c r="F475" s="201"/>
      <c r="G475" s="201"/>
    </row>
    <row r="476" spans="1:7" x14ac:dyDescent="0.25">
      <c r="A476" s="201"/>
      <c r="B476" s="221"/>
      <c r="C476" s="227"/>
      <c r="D476" s="201"/>
      <c r="E476" s="201"/>
      <c r="F476" s="201"/>
      <c r="G476" s="192"/>
    </row>
    <row r="477" spans="1:7" x14ac:dyDescent="0.25">
      <c r="A477" s="201"/>
      <c r="B477" s="221"/>
      <c r="C477" s="227"/>
      <c r="D477" s="201"/>
      <c r="E477" s="201"/>
      <c r="F477" s="201"/>
      <c r="G477" s="192"/>
    </row>
    <row r="478" spans="1:7" x14ac:dyDescent="0.25">
      <c r="A478" s="201"/>
      <c r="B478" s="221"/>
      <c r="C478" s="227"/>
      <c r="D478" s="201"/>
      <c r="E478" s="201"/>
      <c r="F478" s="201"/>
      <c r="G478" s="192"/>
    </row>
    <row r="479" spans="1:7" x14ac:dyDescent="0.25">
      <c r="A479" s="201"/>
      <c r="B479" s="221"/>
      <c r="C479" s="227"/>
      <c r="D479" s="246"/>
      <c r="E479" s="246"/>
      <c r="F479" s="246"/>
      <c r="G479" s="246"/>
    </row>
    <row r="480" spans="1:7" x14ac:dyDescent="0.25">
      <c r="A480" s="201"/>
      <c r="B480" s="221"/>
      <c r="C480" s="227"/>
      <c r="D480" s="246"/>
      <c r="E480" s="246"/>
      <c r="F480" s="246"/>
      <c r="G480" s="246"/>
    </row>
    <row r="481" spans="1:7" x14ac:dyDescent="0.25">
      <c r="A481" s="201"/>
      <c r="B481" s="221"/>
      <c r="C481" s="227"/>
      <c r="D481" s="246"/>
      <c r="E481" s="246"/>
      <c r="F481" s="246"/>
      <c r="G481" s="246"/>
    </row>
    <row r="482" spans="1:7" x14ac:dyDescent="0.25">
      <c r="A482" s="211"/>
      <c r="B482" s="211"/>
      <c r="C482" s="211"/>
      <c r="D482" s="211"/>
      <c r="E482" s="211"/>
      <c r="F482" s="211"/>
      <c r="G482" s="211"/>
    </row>
    <row r="483" spans="1:7" x14ac:dyDescent="0.25">
      <c r="A483" s="201"/>
      <c r="B483" s="212"/>
      <c r="C483" s="201"/>
      <c r="D483" s="201"/>
      <c r="E483" s="226"/>
      <c r="F483" s="214"/>
      <c r="G483" s="214"/>
    </row>
    <row r="484" spans="1:7" x14ac:dyDescent="0.25">
      <c r="A484" s="201"/>
      <c r="B484" s="212"/>
      <c r="C484" s="201"/>
      <c r="D484" s="201"/>
      <c r="E484" s="226"/>
      <c r="F484" s="214"/>
      <c r="G484" s="214"/>
    </row>
    <row r="485" spans="1:7" x14ac:dyDescent="0.25">
      <c r="A485" s="201"/>
      <c r="B485" s="212"/>
      <c r="C485" s="201"/>
      <c r="D485" s="201"/>
      <c r="E485" s="226"/>
      <c r="F485" s="214"/>
      <c r="G485" s="214"/>
    </row>
    <row r="486" spans="1:7" x14ac:dyDescent="0.25">
      <c r="A486" s="201"/>
      <c r="B486" s="212"/>
      <c r="C486" s="201"/>
      <c r="D486" s="201"/>
      <c r="E486" s="226"/>
      <c r="F486" s="214"/>
      <c r="G486" s="214"/>
    </row>
    <row r="487" spans="1:7" x14ac:dyDescent="0.25">
      <c r="A487" s="201"/>
      <c r="B487" s="212"/>
      <c r="C487" s="201"/>
      <c r="D487" s="201"/>
      <c r="E487" s="226"/>
      <c r="F487" s="214"/>
      <c r="G487" s="214"/>
    </row>
    <row r="488" spans="1:7" x14ac:dyDescent="0.25">
      <c r="A488" s="201"/>
      <c r="B488" s="212"/>
      <c r="C488" s="201"/>
      <c r="D488" s="201"/>
      <c r="E488" s="226"/>
      <c r="F488" s="214"/>
      <c r="G488" s="214"/>
    </row>
    <row r="489" spans="1:7" x14ac:dyDescent="0.25">
      <c r="A489" s="201"/>
      <c r="B489" s="212"/>
      <c r="C489" s="201"/>
      <c r="D489" s="201"/>
      <c r="E489" s="226"/>
      <c r="F489" s="214"/>
      <c r="G489" s="214"/>
    </row>
    <row r="490" spans="1:7" x14ac:dyDescent="0.25">
      <c r="A490" s="201"/>
      <c r="B490" s="212"/>
      <c r="C490" s="201"/>
      <c r="D490" s="201"/>
      <c r="E490" s="226"/>
      <c r="F490" s="214"/>
      <c r="G490" s="214"/>
    </row>
    <row r="491" spans="1:7" x14ac:dyDescent="0.25">
      <c r="A491" s="201"/>
      <c r="B491" s="212"/>
      <c r="C491" s="201"/>
      <c r="D491" s="201"/>
      <c r="E491" s="226"/>
      <c r="F491" s="214"/>
      <c r="G491" s="214"/>
    </row>
    <row r="492" spans="1:7" x14ac:dyDescent="0.25">
      <c r="A492" s="201"/>
      <c r="B492" s="212"/>
      <c r="C492" s="201"/>
      <c r="D492" s="201"/>
      <c r="E492" s="226"/>
      <c r="F492" s="214"/>
      <c r="G492" s="214"/>
    </row>
    <row r="493" spans="1:7" x14ac:dyDescent="0.25">
      <c r="A493" s="201"/>
      <c r="B493" s="212"/>
      <c r="C493" s="201"/>
      <c r="D493" s="201"/>
      <c r="E493" s="226"/>
      <c r="F493" s="214"/>
      <c r="G493" s="214"/>
    </row>
    <row r="494" spans="1:7" x14ac:dyDescent="0.25">
      <c r="A494" s="201"/>
      <c r="B494" s="212"/>
      <c r="C494" s="201"/>
      <c r="D494" s="201"/>
      <c r="E494" s="226"/>
      <c r="F494" s="214"/>
      <c r="G494" s="214"/>
    </row>
    <row r="495" spans="1:7" x14ac:dyDescent="0.25">
      <c r="A495" s="201"/>
      <c r="B495" s="212"/>
      <c r="C495" s="201"/>
      <c r="D495" s="201"/>
      <c r="E495" s="226"/>
      <c r="F495" s="214"/>
      <c r="G495" s="214"/>
    </row>
    <row r="496" spans="1:7" x14ac:dyDescent="0.25">
      <c r="A496" s="201"/>
      <c r="B496" s="212"/>
      <c r="C496" s="201"/>
      <c r="D496" s="201"/>
      <c r="E496" s="226"/>
      <c r="F496" s="214"/>
      <c r="G496" s="214"/>
    </row>
    <row r="497" spans="1:7" x14ac:dyDescent="0.25">
      <c r="A497" s="201"/>
      <c r="B497" s="212"/>
      <c r="C497" s="201"/>
      <c r="D497" s="201"/>
      <c r="E497" s="226"/>
      <c r="F497" s="214"/>
      <c r="G497" s="214"/>
    </row>
    <row r="498" spans="1:7" x14ac:dyDescent="0.25">
      <c r="A498" s="201"/>
      <c r="B498" s="212"/>
      <c r="C498" s="201"/>
      <c r="D498" s="201"/>
      <c r="E498" s="226"/>
      <c r="F498" s="214"/>
      <c r="G498" s="214"/>
    </row>
    <row r="499" spans="1:7" x14ac:dyDescent="0.25">
      <c r="A499" s="201"/>
      <c r="B499" s="212"/>
      <c r="C499" s="201"/>
      <c r="D499" s="201"/>
      <c r="E499" s="226"/>
      <c r="F499" s="214"/>
      <c r="G499" s="214"/>
    </row>
    <row r="500" spans="1:7" x14ac:dyDescent="0.25">
      <c r="A500" s="201"/>
      <c r="B500" s="212"/>
      <c r="C500" s="201"/>
      <c r="D500" s="201"/>
      <c r="E500" s="226"/>
      <c r="F500" s="214"/>
      <c r="G500" s="214"/>
    </row>
    <row r="501" spans="1:7" x14ac:dyDescent="0.25">
      <c r="A501" s="201"/>
      <c r="B501" s="212"/>
      <c r="C501" s="201"/>
      <c r="D501" s="201"/>
      <c r="E501" s="226"/>
      <c r="F501" s="226"/>
      <c r="G501" s="226"/>
    </row>
    <row r="502" spans="1:7" x14ac:dyDescent="0.25">
      <c r="A502" s="201"/>
      <c r="B502" s="212"/>
      <c r="C502" s="201"/>
      <c r="D502" s="201"/>
      <c r="E502" s="226"/>
      <c r="F502" s="226"/>
      <c r="G502" s="226"/>
    </row>
    <row r="503" spans="1:7" x14ac:dyDescent="0.25">
      <c r="A503" s="201"/>
      <c r="B503" s="212"/>
      <c r="C503" s="201"/>
      <c r="D503" s="201"/>
      <c r="E503" s="226"/>
      <c r="F503" s="226"/>
      <c r="G503" s="226"/>
    </row>
    <row r="504" spans="1:7" x14ac:dyDescent="0.25">
      <c r="A504" s="201"/>
      <c r="B504" s="212"/>
      <c r="C504" s="201"/>
      <c r="D504" s="201"/>
      <c r="E504" s="226"/>
      <c r="F504" s="226"/>
      <c r="G504" s="226"/>
    </row>
    <row r="505" spans="1:7" x14ac:dyDescent="0.25">
      <c r="A505" s="211"/>
      <c r="B505" s="211"/>
      <c r="C505" s="211"/>
      <c r="D505" s="211"/>
      <c r="E505" s="211"/>
      <c r="F505" s="211"/>
      <c r="G505" s="211"/>
    </row>
    <row r="506" spans="1:7" x14ac:dyDescent="0.25">
      <c r="A506" s="201"/>
      <c r="B506" s="212"/>
      <c r="C506" s="201"/>
      <c r="D506" s="201"/>
      <c r="E506" s="226"/>
      <c r="F506" s="214"/>
      <c r="G506" s="214"/>
    </row>
    <row r="507" spans="1:7" x14ac:dyDescent="0.25">
      <c r="A507" s="201"/>
      <c r="B507" s="212"/>
      <c r="C507" s="201"/>
      <c r="D507" s="201"/>
      <c r="E507" s="226"/>
      <c r="F507" s="214"/>
      <c r="G507" s="214"/>
    </row>
    <row r="508" spans="1:7" x14ac:dyDescent="0.25">
      <c r="A508" s="201"/>
      <c r="B508" s="212"/>
      <c r="C508" s="201"/>
      <c r="D508" s="201"/>
      <c r="E508" s="226"/>
      <c r="F508" s="214"/>
      <c r="G508" s="214"/>
    </row>
    <row r="509" spans="1:7" x14ac:dyDescent="0.25">
      <c r="A509" s="201"/>
      <c r="B509" s="212"/>
      <c r="C509" s="201"/>
      <c r="D509" s="201"/>
      <c r="E509" s="226"/>
      <c r="F509" s="214"/>
      <c r="G509" s="214"/>
    </row>
    <row r="510" spans="1:7" x14ac:dyDescent="0.25">
      <c r="A510" s="201"/>
      <c r="B510" s="212"/>
      <c r="C510" s="201"/>
      <c r="D510" s="201"/>
      <c r="E510" s="226"/>
      <c r="F510" s="214"/>
      <c r="G510" s="214"/>
    </row>
    <row r="511" spans="1:7" x14ac:dyDescent="0.25">
      <c r="A511" s="201"/>
      <c r="B511" s="212"/>
      <c r="C511" s="201"/>
      <c r="D511" s="201"/>
      <c r="E511" s="226"/>
      <c r="F511" s="214"/>
      <c r="G511" s="214"/>
    </row>
    <row r="512" spans="1:7" x14ac:dyDescent="0.25">
      <c r="A512" s="201"/>
      <c r="B512" s="212"/>
      <c r="C512" s="201"/>
      <c r="D512" s="201"/>
      <c r="E512" s="226"/>
      <c r="F512" s="214"/>
      <c r="G512" s="214"/>
    </row>
    <row r="513" spans="1:7" x14ac:dyDescent="0.25">
      <c r="A513" s="201"/>
      <c r="B513" s="212"/>
      <c r="C513" s="201"/>
      <c r="D513" s="201"/>
      <c r="E513" s="226"/>
      <c r="F513" s="214"/>
      <c r="G513" s="214"/>
    </row>
    <row r="514" spans="1:7" x14ac:dyDescent="0.25">
      <c r="A514" s="201"/>
      <c r="B514" s="212"/>
      <c r="C514" s="201"/>
      <c r="D514" s="201"/>
      <c r="E514" s="226"/>
      <c r="F514" s="214"/>
      <c r="G514" s="214"/>
    </row>
    <row r="515" spans="1:7" x14ac:dyDescent="0.2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election activeCell="E9" sqref="E9:G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51" t="s">
        <v>1677</v>
      </c>
      <c r="F6" s="251"/>
      <c r="G6" s="251"/>
      <c r="H6" s="7"/>
      <c r="I6" s="7"/>
      <c r="J6" s="8"/>
    </row>
    <row r="7" spans="2:10" ht="26.25" x14ac:dyDescent="0.25">
      <c r="B7" s="6"/>
      <c r="C7" s="7"/>
      <c r="D7" s="7"/>
      <c r="E7" s="7"/>
      <c r="F7" s="11" t="s">
        <v>1722</v>
      </c>
      <c r="G7" s="7"/>
      <c r="H7" s="7"/>
      <c r="I7" s="7"/>
      <c r="J7" s="8"/>
    </row>
    <row r="8" spans="2:10" ht="26.25" x14ac:dyDescent="0.25">
      <c r="B8" s="6"/>
      <c r="C8" s="7"/>
      <c r="D8" s="7"/>
      <c r="E8" s="7"/>
      <c r="F8" s="11" t="s">
        <v>1723</v>
      </c>
      <c r="G8" s="7"/>
      <c r="H8" s="7"/>
      <c r="I8" s="7"/>
      <c r="J8" s="8"/>
    </row>
    <row r="9" spans="2:10" ht="21" x14ac:dyDescent="0.25">
      <c r="B9" s="6"/>
      <c r="C9" s="7"/>
      <c r="D9" s="7"/>
      <c r="E9" s="248"/>
      <c r="F9" s="249" t="s">
        <v>1850</v>
      </c>
      <c r="G9" s="248"/>
      <c r="H9" s="7"/>
      <c r="I9" s="7"/>
      <c r="J9" s="8"/>
    </row>
    <row r="10" spans="2:10" ht="21" x14ac:dyDescent="0.25">
      <c r="B10" s="6"/>
      <c r="C10" s="7"/>
      <c r="D10" s="7"/>
      <c r="E10" s="7"/>
      <c r="F10" s="12" t="s">
        <v>1849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4" t="s">
        <v>15</v>
      </c>
      <c r="E24" s="255" t="s">
        <v>16</v>
      </c>
      <c r="F24" s="255"/>
      <c r="G24" s="255"/>
      <c r="H24" s="255"/>
      <c r="I24" s="7"/>
      <c r="J24" s="8"/>
    </row>
    <row r="25" spans="2:10" x14ac:dyDescent="0.25">
      <c r="B25" s="6"/>
      <c r="C25" s="7"/>
      <c r="D25" s="7"/>
      <c r="E25" s="15"/>
      <c r="F25" s="15"/>
      <c r="G25" s="15"/>
      <c r="H25" s="7"/>
      <c r="I25" s="7"/>
      <c r="J25" s="8"/>
    </row>
    <row r="26" spans="2:10" x14ac:dyDescent="0.25">
      <c r="B26" s="6"/>
      <c r="C26" s="7"/>
      <c r="D26" s="254" t="s">
        <v>17</v>
      </c>
      <c r="E26" s="255"/>
      <c r="F26" s="255"/>
      <c r="G26" s="255"/>
      <c r="H26" s="255"/>
      <c r="I26" s="7"/>
      <c r="J26" s="8"/>
    </row>
    <row r="27" spans="2:10" x14ac:dyDescent="0.25">
      <c r="B27" s="6"/>
      <c r="C27" s="7"/>
      <c r="D27" s="16"/>
      <c r="E27" s="16"/>
      <c r="F27" s="16"/>
      <c r="G27" s="16"/>
      <c r="H27" s="16"/>
      <c r="I27" s="7"/>
      <c r="J27" s="8"/>
    </row>
    <row r="28" spans="2:10" x14ac:dyDescent="0.25">
      <c r="B28" s="6"/>
      <c r="C28" s="7"/>
      <c r="D28" s="254" t="s">
        <v>18</v>
      </c>
      <c r="E28" s="255" t="s">
        <v>16</v>
      </c>
      <c r="F28" s="255"/>
      <c r="G28" s="255"/>
      <c r="H28" s="255"/>
      <c r="I28" s="7"/>
      <c r="J28" s="8"/>
    </row>
    <row r="29" spans="2:10" x14ac:dyDescent="0.25">
      <c r="B29" s="6"/>
      <c r="C29" s="7"/>
      <c r="D29" s="16"/>
      <c r="E29" s="16"/>
      <c r="F29" s="16"/>
      <c r="G29" s="16"/>
      <c r="H29" s="16"/>
      <c r="I29" s="7"/>
      <c r="J29" s="8"/>
    </row>
    <row r="30" spans="2:10" x14ac:dyDescent="0.25">
      <c r="B30" s="6"/>
      <c r="C30" s="7"/>
      <c r="D30" s="254" t="s">
        <v>19</v>
      </c>
      <c r="E30" s="255" t="s">
        <v>16</v>
      </c>
      <c r="F30" s="255"/>
      <c r="G30" s="255"/>
      <c r="H30" s="255"/>
      <c r="I30" s="7"/>
      <c r="J30" s="8"/>
    </row>
    <row r="31" spans="2:10" x14ac:dyDescent="0.25">
      <c r="B31" s="6"/>
      <c r="C31" s="7"/>
      <c r="D31" s="16"/>
      <c r="E31" s="16"/>
      <c r="F31" s="16"/>
      <c r="G31" s="16"/>
      <c r="H31" s="16"/>
      <c r="I31" s="7"/>
      <c r="J31" s="8"/>
    </row>
    <row r="32" spans="2:10" x14ac:dyDescent="0.25">
      <c r="B32" s="6"/>
      <c r="C32" s="7"/>
      <c r="D32" s="254" t="s">
        <v>20</v>
      </c>
      <c r="E32" s="255" t="s">
        <v>16</v>
      </c>
      <c r="F32" s="255"/>
      <c r="G32" s="255"/>
      <c r="H32" s="255"/>
      <c r="I32" s="7"/>
      <c r="J32" s="8"/>
    </row>
    <row r="33" spans="2:10" x14ac:dyDescent="0.25">
      <c r="B33" s="6"/>
      <c r="C33" s="7"/>
      <c r="D33" s="15"/>
      <c r="E33" s="15"/>
      <c r="F33" s="15"/>
      <c r="G33" s="15"/>
      <c r="H33" s="15"/>
      <c r="I33" s="7"/>
      <c r="J33" s="8"/>
    </row>
    <row r="34" spans="2:10" x14ac:dyDescent="0.25">
      <c r="B34" s="6"/>
      <c r="C34" s="7"/>
      <c r="D34" s="254" t="s">
        <v>21</v>
      </c>
      <c r="E34" s="255" t="s">
        <v>16</v>
      </c>
      <c r="F34" s="255"/>
      <c r="G34" s="255"/>
      <c r="H34" s="255"/>
      <c r="I34" s="7"/>
      <c r="J34" s="8"/>
    </row>
    <row r="35" spans="2:10" x14ac:dyDescent="0.25">
      <c r="B35" s="6"/>
      <c r="C35" s="7"/>
      <c r="D35" s="7"/>
      <c r="E35" s="7"/>
      <c r="F35" s="7"/>
      <c r="G35" s="7"/>
      <c r="H35" s="7"/>
      <c r="I35" s="7"/>
      <c r="J35" s="8"/>
    </row>
    <row r="36" spans="2:10" x14ac:dyDescent="0.25">
      <c r="B36" s="6"/>
      <c r="C36" s="7"/>
      <c r="D36" s="252" t="s">
        <v>22</v>
      </c>
      <c r="E36" s="253"/>
      <c r="F36" s="253"/>
      <c r="G36" s="253"/>
      <c r="H36" s="253"/>
      <c r="I36" s="7"/>
      <c r="J36" s="8"/>
    </row>
    <row r="37" spans="2:10" x14ac:dyDescent="0.25">
      <c r="B37" s="6"/>
      <c r="C37" s="7"/>
      <c r="D37" s="7"/>
      <c r="E37" s="7"/>
      <c r="F37" s="14"/>
      <c r="G37" s="7"/>
      <c r="H37" s="7"/>
      <c r="I37" s="7"/>
      <c r="J37" s="8"/>
    </row>
    <row r="38" spans="2:10" x14ac:dyDescent="0.25">
      <c r="B38" s="6"/>
      <c r="C38" s="7"/>
      <c r="D38" s="252" t="s">
        <v>1631</v>
      </c>
      <c r="E38" s="253"/>
      <c r="F38" s="253"/>
      <c r="G38" s="253"/>
      <c r="H38" s="253"/>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tabSelected="1" topLeftCell="A25" zoomScale="85" zoomScaleNormal="85" workbookViewId="0">
      <selection activeCell="C33" sqref="C3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1632</v>
      </c>
      <c r="B1" s="145"/>
      <c r="C1" s="23"/>
      <c r="D1" s="23"/>
      <c r="E1" s="23"/>
      <c r="F1" s="153" t="s">
        <v>1675</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1721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1722</v>
      </c>
      <c r="E14" s="31"/>
      <c r="F14" s="31"/>
      <c r="H14" s="23"/>
      <c r="L14" s="23"/>
      <c r="M14" s="23"/>
    </row>
    <row r="15" spans="1:13" x14ac:dyDescent="0.25">
      <c r="A15" s="25" t="s">
        <v>36</v>
      </c>
      <c r="B15" s="39" t="s">
        <v>37</v>
      </c>
      <c r="C15" s="25" t="s">
        <v>1723</v>
      </c>
      <c r="E15" s="31"/>
      <c r="F15" s="31"/>
      <c r="H15" s="23"/>
      <c r="L15" s="23"/>
      <c r="M15" s="23"/>
    </row>
    <row r="16" spans="1:13" x14ac:dyDescent="0.25">
      <c r="A16" s="25" t="s">
        <v>38</v>
      </c>
      <c r="B16" s="39" t="s">
        <v>39</v>
      </c>
      <c r="C16" s="25" t="s">
        <v>1724</v>
      </c>
      <c r="E16" s="31"/>
      <c r="F16" s="31"/>
      <c r="H16" s="23"/>
      <c r="L16" s="23"/>
      <c r="M16" s="23"/>
    </row>
    <row r="17" spans="1:13" x14ac:dyDescent="0.25">
      <c r="A17" s="25" t="s">
        <v>40</v>
      </c>
      <c r="B17" s="39" t="s">
        <v>41</v>
      </c>
      <c r="C17" s="247">
        <v>44316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1725</v>
      </c>
      <c r="D27" s="42"/>
      <c r="E27" s="42"/>
      <c r="F27" s="42"/>
      <c r="H27" s="23"/>
      <c r="L27" s="23"/>
      <c r="M27" s="23"/>
    </row>
    <row r="28" spans="1:13" x14ac:dyDescent="0.25">
      <c r="A28" s="25" t="s">
        <v>54</v>
      </c>
      <c r="B28" s="41" t="s">
        <v>55</v>
      </c>
      <c r="C28" s="25" t="s">
        <v>1725</v>
      </c>
      <c r="D28" s="42"/>
      <c r="E28" s="42"/>
      <c r="F28" s="42"/>
      <c r="H28" s="23"/>
      <c r="L28" s="23"/>
      <c r="M28" s="23"/>
    </row>
    <row r="29" spans="1:13" ht="30" x14ac:dyDescent="0.25">
      <c r="A29" s="25" t="s">
        <v>56</v>
      </c>
      <c r="B29" s="41" t="s">
        <v>57</v>
      </c>
      <c r="C29" s="25" t="s">
        <v>1726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1510</v>
      </c>
      <c r="C38" s="148">
        <f>4455.20242+0.11357583</f>
        <v>4455.3159958299993</v>
      </c>
      <c r="F38" s="42"/>
      <c r="H38" s="23"/>
      <c r="L38" s="23"/>
      <c r="M38" s="23"/>
    </row>
    <row r="39" spans="1:14" x14ac:dyDescent="0.25">
      <c r="A39" s="25" t="s">
        <v>66</v>
      </c>
      <c r="B39" s="42" t="s">
        <v>67</v>
      </c>
      <c r="C39" s="148">
        <v>3690</v>
      </c>
      <c r="F39" s="42"/>
      <c r="H39" s="23"/>
      <c r="L39" s="23"/>
      <c r="M39" s="23"/>
      <c r="N39" s="55"/>
    </row>
    <row r="40" spans="1:14" outlineLevel="1" x14ac:dyDescent="0.25">
      <c r="A40" s="25" t="s">
        <v>68</v>
      </c>
      <c r="B40" s="48" t="s">
        <v>69</v>
      </c>
      <c r="C40" s="148" t="s">
        <v>1334</v>
      </c>
      <c r="F40" s="42"/>
      <c r="H40" s="23"/>
      <c r="L40" s="23"/>
      <c r="M40" s="23"/>
      <c r="N40" s="55"/>
    </row>
    <row r="41" spans="1:14" outlineLevel="1" x14ac:dyDescent="0.25">
      <c r="A41" s="25" t="s">
        <v>70</v>
      </c>
      <c r="B41" s="48" t="s">
        <v>71</v>
      </c>
      <c r="C41" s="148" t="s">
        <v>1334</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1678</v>
      </c>
      <c r="B43" s="42"/>
      <c r="F43" s="42"/>
      <c r="H43" s="23"/>
      <c r="L43" s="23"/>
      <c r="M43" s="23"/>
      <c r="N43" s="55"/>
    </row>
    <row r="44" spans="1:14" ht="15" customHeight="1" x14ac:dyDescent="0.25">
      <c r="A44" s="44"/>
      <c r="B44" s="45" t="s">
        <v>73</v>
      </c>
      <c r="C44" s="98" t="s">
        <v>1511</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0.20740270889701873</v>
      </c>
      <c r="E45" s="142"/>
      <c r="F45" s="142">
        <v>0.14299999999999999</v>
      </c>
      <c r="G45" s="25" t="s">
        <v>1727</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4455.2024199999996</v>
      </c>
      <c r="E53" s="50"/>
      <c r="F53" s="157">
        <f>IF($C$58=0,"",IF(C53="[for completion]","",C53/$C$58))</f>
        <v>0.99997450779470953</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66">
        <v>0.11357583</v>
      </c>
      <c r="E56" s="50"/>
      <c r="F56" s="165">
        <f>IF($C$58=0,"",IF(C56="[for completion]","",C56/$C$58))</f>
        <v>2.5492205290556834E-5</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4455.3159958299993</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1522</v>
      </c>
      <c r="D65" s="98" t="s">
        <v>1523</v>
      </c>
      <c r="E65" s="46"/>
      <c r="F65" s="47" t="s">
        <v>108</v>
      </c>
      <c r="G65" s="56" t="s">
        <v>109</v>
      </c>
      <c r="H65" s="23"/>
      <c r="L65" s="23"/>
      <c r="M65" s="23"/>
      <c r="N65" s="55"/>
    </row>
    <row r="66" spans="1:14" x14ac:dyDescent="0.25">
      <c r="A66" s="25" t="s">
        <v>110</v>
      </c>
      <c r="B66" s="42" t="s">
        <v>1569</v>
      </c>
      <c r="C66" s="152">
        <v>15.962383000000001</v>
      </c>
      <c r="D66" s="152">
        <v>15.892719955303624</v>
      </c>
      <c r="E66" s="39"/>
      <c r="F66" s="57"/>
      <c r="G66" s="58"/>
      <c r="H66" s="23"/>
      <c r="L66" s="23"/>
      <c r="M66" s="23"/>
      <c r="N66" s="55"/>
    </row>
    <row r="67" spans="1:14" x14ac:dyDescent="0.25">
      <c r="B67" s="42"/>
      <c r="E67" s="39"/>
      <c r="F67" s="57"/>
      <c r="G67" s="58"/>
      <c r="H67" s="23"/>
      <c r="L67" s="23"/>
      <c r="M67" s="23"/>
      <c r="N67" s="55"/>
    </row>
    <row r="68" spans="1:14" x14ac:dyDescent="0.25">
      <c r="B68" s="42" t="s">
        <v>1516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1652</v>
      </c>
      <c r="C70" s="148">
        <v>2.8022689999999999</v>
      </c>
      <c r="D70" s="148" t="s">
        <v>1337</v>
      </c>
      <c r="E70" s="21"/>
      <c r="F70" s="157">
        <f t="shared" ref="F70:F76" si="1">IF($C$77=0,"",IF(C70="[for completion]","",C70/$C$77))</f>
        <v>6.2898803190337743E-4</v>
      </c>
      <c r="G70" s="157" t="str">
        <f t="shared" ref="G70:G76" si="2">IF($D$66="ND2","ND2",IF(OR(D70="ND2",D70=""),"",D70/$D$77))</f>
        <v/>
      </c>
      <c r="H70" s="23"/>
      <c r="L70" s="23"/>
      <c r="M70" s="23"/>
      <c r="N70" s="55"/>
    </row>
    <row r="71" spans="1:14" x14ac:dyDescent="0.25">
      <c r="A71" s="25" t="s">
        <v>114</v>
      </c>
      <c r="B71" s="138" t="s">
        <v>1653</v>
      </c>
      <c r="C71" s="148">
        <v>4.9953029999999998</v>
      </c>
      <c r="D71" s="148" t="s">
        <v>1337</v>
      </c>
      <c r="E71" s="21"/>
      <c r="F71" s="157">
        <f t="shared" si="1"/>
        <v>1.1212291906062682E-3</v>
      </c>
      <c r="G71" s="157" t="str">
        <f t="shared" si="2"/>
        <v/>
      </c>
      <c r="H71" s="23"/>
      <c r="L71" s="23"/>
      <c r="M71" s="23"/>
      <c r="N71" s="55"/>
    </row>
    <row r="72" spans="1:14" x14ac:dyDescent="0.25">
      <c r="A72" s="25" t="s">
        <v>115</v>
      </c>
      <c r="B72" s="137" t="s">
        <v>1654</v>
      </c>
      <c r="C72" s="148">
        <v>5.5374920000000003</v>
      </c>
      <c r="D72" s="148" t="s">
        <v>1337</v>
      </c>
      <c r="E72" s="21"/>
      <c r="F72" s="157">
        <f t="shared" si="1"/>
        <v>1.2429271403854153E-3</v>
      </c>
      <c r="G72" s="157" t="str">
        <f t="shared" si="2"/>
        <v/>
      </c>
      <c r="H72" s="23"/>
      <c r="L72" s="23"/>
      <c r="M72" s="23"/>
      <c r="N72" s="55"/>
    </row>
    <row r="73" spans="1:14" x14ac:dyDescent="0.25">
      <c r="A73" s="25" t="s">
        <v>116</v>
      </c>
      <c r="B73" s="137" t="s">
        <v>1655</v>
      </c>
      <c r="C73" s="148">
        <v>9.3892919999999993</v>
      </c>
      <c r="D73" s="148" t="s">
        <v>1337</v>
      </c>
      <c r="E73" s="21"/>
      <c r="F73" s="157">
        <f t="shared" si="1"/>
        <v>2.1074894294752311E-3</v>
      </c>
      <c r="G73" s="157" t="str">
        <f t="shared" si="2"/>
        <v/>
      </c>
      <c r="H73" s="23"/>
      <c r="L73" s="23"/>
      <c r="M73" s="23"/>
      <c r="N73" s="55"/>
    </row>
    <row r="74" spans="1:14" x14ac:dyDescent="0.25">
      <c r="A74" s="25" t="s">
        <v>117</v>
      </c>
      <c r="B74" s="137" t="s">
        <v>1656</v>
      </c>
      <c r="C74" s="148">
        <v>13.057418</v>
      </c>
      <c r="D74" s="148" t="s">
        <v>1337</v>
      </c>
      <c r="E74" s="21"/>
      <c r="F74" s="157">
        <f t="shared" si="1"/>
        <v>2.9308248599830122E-3</v>
      </c>
      <c r="G74" s="157" t="str">
        <f t="shared" si="2"/>
        <v/>
      </c>
      <c r="H74" s="23"/>
      <c r="L74" s="23"/>
      <c r="M74" s="23"/>
      <c r="N74" s="55"/>
    </row>
    <row r="75" spans="1:14" x14ac:dyDescent="0.25">
      <c r="A75" s="25" t="s">
        <v>118</v>
      </c>
      <c r="B75" s="137" t="s">
        <v>1657</v>
      </c>
      <c r="C75" s="148">
        <v>205.93135000000001</v>
      </c>
      <c r="D75" s="148" t="s">
        <v>1337</v>
      </c>
      <c r="E75" s="21"/>
      <c r="F75" s="157">
        <f t="shared" si="1"/>
        <v>4.6222669752156408E-2</v>
      </c>
      <c r="G75" s="157" t="str">
        <f t="shared" si="2"/>
        <v/>
      </c>
      <c r="H75" s="23"/>
      <c r="L75" s="23"/>
      <c r="M75" s="23"/>
      <c r="N75" s="55"/>
    </row>
    <row r="76" spans="1:14" x14ac:dyDescent="0.25">
      <c r="A76" s="25" t="s">
        <v>119</v>
      </c>
      <c r="B76" s="137" t="s">
        <v>1658</v>
      </c>
      <c r="C76" s="148">
        <v>4213.4892929999996</v>
      </c>
      <c r="D76" s="148" t="s">
        <v>1337</v>
      </c>
      <c r="E76" s="21"/>
      <c r="F76" s="157">
        <f t="shared" si="1"/>
        <v>0.94574587159549028</v>
      </c>
      <c r="G76" s="157" t="str">
        <f t="shared" si="2"/>
        <v/>
      </c>
      <c r="H76" s="23"/>
      <c r="L76" s="23"/>
      <c r="M76" s="23"/>
      <c r="N76" s="55"/>
    </row>
    <row r="77" spans="1:14" x14ac:dyDescent="0.25">
      <c r="A77" s="25" t="s">
        <v>120</v>
      </c>
      <c r="B77" s="59" t="s">
        <v>99</v>
      </c>
      <c r="C77" s="150">
        <f>SUM(C70:C76)</f>
        <v>4455.2024169999995</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
      </c>
      <c r="E78" s="42"/>
      <c r="F78" s="157" t="str">
        <f>IF($C$77=0,"",IF(C78="","",C78/$C$77))</f>
        <v/>
      </c>
      <c r="G78" s="157" t="str">
        <f>IF($D$66="ND2","ND2",IF(OR(D78="ND2",D78=""),"",D78/$D$77))</f>
        <v/>
      </c>
      <c r="H78" s="23"/>
      <c r="L78" s="23"/>
      <c r="M78" s="23"/>
      <c r="N78" s="55"/>
    </row>
    <row r="79" spans="1:14" outlineLevel="1" x14ac:dyDescent="0.25">
      <c r="A79" s="25" t="s">
        <v>123</v>
      </c>
      <c r="B79" s="60" t="s">
        <v>124</v>
      </c>
      <c r="C79" s="150">
        <v>1.2913669999999999</v>
      </c>
      <c r="D79" s="150" t="s">
        <v>1337</v>
      </c>
      <c r="E79" s="42"/>
      <c r="F79" s="157">
        <f>IF($C$77=0,"",IF(C79="","",C79/$C$77))</f>
        <v>2.8985596593152503E-4</v>
      </c>
      <c r="G79" s="157" t="str">
        <f>IF($D$66="ND2","ND2",IF(OR(D79="ND2",D79=""),"",D79/$D$77))</f>
        <v/>
      </c>
      <c r="H79" s="23"/>
      <c r="L79" s="23"/>
      <c r="M79" s="23"/>
      <c r="N79" s="55"/>
    </row>
    <row r="80" spans="1:14" outlineLevel="1" x14ac:dyDescent="0.25">
      <c r="A80" s="25" t="s">
        <v>125</v>
      </c>
      <c r="B80" s="60" t="s">
        <v>126</v>
      </c>
      <c r="C80" s="150">
        <v>1.510902</v>
      </c>
      <c r="D80" s="150" t="s">
        <v>1337</v>
      </c>
      <c r="E80" s="42"/>
      <c r="F80" s="157">
        <f>IF($C$77=0,"",IF(C80="","",C80/$C$77))</f>
        <v>3.3913206597185235E-4</v>
      </c>
      <c r="G80" s="157" t="str">
        <f>IF($D$66="ND2","ND2",IF(OR(D80="ND2",D80=""),"",D80/$D$77))</f>
        <v/>
      </c>
      <c r="H80" s="23"/>
      <c r="L80" s="23"/>
      <c r="M80" s="23"/>
      <c r="N80" s="55"/>
    </row>
    <row r="81" spans="1:14" outlineLevel="1" x14ac:dyDescent="0.25">
      <c r="A81" s="25" t="s">
        <v>127</v>
      </c>
      <c r="B81" s="60" t="s">
        <v>128</v>
      </c>
      <c r="C81" s="150">
        <v>2.155551</v>
      </c>
      <c r="D81" s="150" t="s">
        <v>1337</v>
      </c>
      <c r="E81" s="42"/>
      <c r="F81" s="157">
        <f>IF($C$77=0,"",IF(C81="","",C81/$C$77))</f>
        <v>4.8382784848897704E-4</v>
      </c>
      <c r="G81" s="157" t="str">
        <f>IF($D$66="ND2","ND2",IF(OR(D81="ND2",D81=""),"",D81/$D$77))</f>
        <v/>
      </c>
      <c r="H81" s="23"/>
      <c r="L81" s="23"/>
      <c r="M81" s="23"/>
      <c r="N81" s="55"/>
    </row>
    <row r="82" spans="1:14" outlineLevel="1" x14ac:dyDescent="0.25">
      <c r="A82" s="25" t="s">
        <v>129</v>
      </c>
      <c r="B82" s="60" t="s">
        <v>130</v>
      </c>
      <c r="C82" s="150">
        <v>2.8397510000000001</v>
      </c>
      <c r="D82" s="150" t="s">
        <v>1337</v>
      </c>
      <c r="E82" s="42"/>
      <c r="F82" s="157">
        <f>IF($C$77=0,"",IF(C82="","",C82/$C$77))</f>
        <v>6.3740111766059861E-4</v>
      </c>
      <c r="G82" s="157"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1524</v>
      </c>
      <c r="D88" s="98" t="s">
        <v>1525</v>
      </c>
      <c r="E88" s="46"/>
      <c r="F88" s="47" t="s">
        <v>137</v>
      </c>
      <c r="G88" s="44" t="s">
        <v>138</v>
      </c>
      <c r="H88" s="23"/>
      <c r="L88" s="23"/>
      <c r="M88" s="23"/>
      <c r="N88" s="55"/>
    </row>
    <row r="89" spans="1:14" x14ac:dyDescent="0.25">
      <c r="A89" s="25" t="s">
        <v>139</v>
      </c>
      <c r="B89" s="42" t="s">
        <v>111</v>
      </c>
      <c r="C89" s="152">
        <v>11.571099999999999</v>
      </c>
      <c r="D89" s="152"/>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1517</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1652</v>
      </c>
      <c r="C93" s="148">
        <v>0</v>
      </c>
      <c r="D93" s="148" t="s">
        <v>1337</v>
      </c>
      <c r="E93" s="21"/>
      <c r="F93" s="157">
        <f t="shared" ref="F93:F99" si="3">IF($C$100=0,"",IF(C93="[for completion]","",IF(C93="","",C93/$C$100)))</f>
        <v>0</v>
      </c>
      <c r="G93" s="157" t="str">
        <f t="shared" ref="G93:G99" si="4">IF($D$100=0,"",IF(D93="[Mark as ND1 if not relevant]","",IF(D93="","",D93/$D$100)))</f>
        <v/>
      </c>
      <c r="H93" s="23"/>
      <c r="L93" s="23"/>
      <c r="M93" s="23"/>
      <c r="N93" s="55"/>
    </row>
    <row r="94" spans="1:14" x14ac:dyDescent="0.25">
      <c r="A94" s="25" t="s">
        <v>142</v>
      </c>
      <c r="B94" s="138" t="s">
        <v>1653</v>
      </c>
      <c r="C94" s="148">
        <v>0</v>
      </c>
      <c r="D94" s="148" t="s">
        <v>1337</v>
      </c>
      <c r="E94" s="21"/>
      <c r="F94" s="157">
        <f t="shared" si="3"/>
        <v>0</v>
      </c>
      <c r="G94" s="157" t="str">
        <f t="shared" si="4"/>
        <v/>
      </c>
      <c r="H94" s="23"/>
      <c r="L94" s="23"/>
      <c r="M94" s="23"/>
      <c r="N94" s="55"/>
    </row>
    <row r="95" spans="1:14" x14ac:dyDescent="0.25">
      <c r="A95" s="25" t="s">
        <v>143</v>
      </c>
      <c r="B95" s="138" t="s">
        <v>1654</v>
      </c>
      <c r="C95" s="148">
        <v>0</v>
      </c>
      <c r="D95" s="148" t="s">
        <v>1337</v>
      </c>
      <c r="E95" s="21"/>
      <c r="F95" s="157">
        <f t="shared" si="3"/>
        <v>0</v>
      </c>
      <c r="G95" s="157" t="str">
        <f t="shared" si="4"/>
        <v/>
      </c>
      <c r="H95" s="23"/>
      <c r="L95" s="23"/>
      <c r="M95" s="23"/>
      <c r="N95" s="55"/>
    </row>
    <row r="96" spans="1:14" x14ac:dyDescent="0.25">
      <c r="A96" s="25" t="s">
        <v>144</v>
      </c>
      <c r="B96" s="138" t="s">
        <v>1655</v>
      </c>
      <c r="C96" s="148">
        <v>0</v>
      </c>
      <c r="D96" s="148" t="s">
        <v>1337</v>
      </c>
      <c r="E96" s="21"/>
      <c r="F96" s="157">
        <f t="shared" si="3"/>
        <v>0</v>
      </c>
      <c r="G96" s="157" t="str">
        <f t="shared" si="4"/>
        <v/>
      </c>
      <c r="H96" s="23"/>
      <c r="L96" s="23"/>
      <c r="M96" s="23"/>
      <c r="N96" s="55"/>
    </row>
    <row r="97" spans="1:14" x14ac:dyDescent="0.25">
      <c r="A97" s="25" t="s">
        <v>145</v>
      </c>
      <c r="B97" s="138" t="s">
        <v>1656</v>
      </c>
      <c r="C97" s="148">
        <v>500</v>
      </c>
      <c r="D97" s="148" t="s">
        <v>1337</v>
      </c>
      <c r="E97" s="21"/>
      <c r="F97" s="157">
        <f t="shared" si="3"/>
        <v>0.13550135501355012</v>
      </c>
      <c r="G97" s="157" t="str">
        <f t="shared" si="4"/>
        <v/>
      </c>
      <c r="H97" s="23"/>
      <c r="L97" s="23"/>
      <c r="M97" s="23"/>
    </row>
    <row r="98" spans="1:14" x14ac:dyDescent="0.25">
      <c r="A98" s="25" t="s">
        <v>146</v>
      </c>
      <c r="B98" s="138" t="s">
        <v>1657</v>
      </c>
      <c r="C98" s="148">
        <v>1030</v>
      </c>
      <c r="D98" s="148" t="s">
        <v>1337</v>
      </c>
      <c r="E98" s="21"/>
      <c r="F98" s="157">
        <f t="shared" si="3"/>
        <v>0.2791327913279133</v>
      </c>
      <c r="G98" s="157" t="str">
        <f t="shared" si="4"/>
        <v/>
      </c>
      <c r="H98" s="23"/>
      <c r="L98" s="23"/>
      <c r="M98" s="23"/>
    </row>
    <row r="99" spans="1:14" x14ac:dyDescent="0.25">
      <c r="A99" s="25" t="s">
        <v>147</v>
      </c>
      <c r="B99" s="138" t="s">
        <v>1658</v>
      </c>
      <c r="C99" s="148">
        <v>2160</v>
      </c>
      <c r="D99" s="148" t="s">
        <v>1337</v>
      </c>
      <c r="E99" s="21"/>
      <c r="F99" s="157">
        <f t="shared" si="3"/>
        <v>0.58536585365853655</v>
      </c>
      <c r="G99" s="157" t="str">
        <f t="shared" si="4"/>
        <v/>
      </c>
      <c r="H99" s="23"/>
      <c r="L99" s="23"/>
      <c r="M99" s="23"/>
    </row>
    <row r="100" spans="1:14" x14ac:dyDescent="0.25">
      <c r="A100" s="25" t="s">
        <v>148</v>
      </c>
      <c r="B100" s="59" t="s">
        <v>99</v>
      </c>
      <c r="C100" s="150">
        <f>SUM(C93:C99)</f>
        <v>3690</v>
      </c>
      <c r="D100" s="150">
        <f>SUM(D93:D99)</f>
        <v>0</v>
      </c>
      <c r="E100" s="42"/>
      <c r="F100" s="158">
        <f>SUM(F93:F99)</f>
        <v>1</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v>0</v>
      </c>
      <c r="D102" s="150" t="s">
        <v>1337</v>
      </c>
      <c r="E102" s="42"/>
      <c r="F102" s="157">
        <f>IF($C$100=0,"",IF(C102="","",IF(C102="","",C102/$C$100)))</f>
        <v>0</v>
      </c>
      <c r="G102" s="157" t="str">
        <f>IF($D$100=0,"",IF(D102="","",IF(D102="","",D102/$D$100)))</f>
        <v/>
      </c>
      <c r="H102" s="23"/>
      <c r="L102" s="23"/>
      <c r="M102" s="23"/>
    </row>
    <row r="103" spans="1:14" outlineLevel="1" x14ac:dyDescent="0.25">
      <c r="A103" s="25" t="s">
        <v>151</v>
      </c>
      <c r="B103" s="60" t="s">
        <v>126</v>
      </c>
      <c r="C103" s="150">
        <v>0</v>
      </c>
      <c r="D103" s="150" t="s">
        <v>1337</v>
      </c>
      <c r="E103" s="42"/>
      <c r="F103" s="157">
        <f>IF($C$100=0,"",IF(C103="","",IF(C103="","",C103/$C$100)))</f>
        <v>0</v>
      </c>
      <c r="G103" s="157" t="str">
        <f>IF($D$100=0,"",IF(D103="","",IF(D103="","",D103/$D$100)))</f>
        <v/>
      </c>
      <c r="H103" s="23"/>
      <c r="L103" s="23"/>
      <c r="M103" s="23"/>
    </row>
    <row r="104" spans="1:14" outlineLevel="1" x14ac:dyDescent="0.25">
      <c r="A104" s="25" t="s">
        <v>152</v>
      </c>
      <c r="B104" s="60" t="s">
        <v>128</v>
      </c>
      <c r="C104" s="150">
        <v>0</v>
      </c>
      <c r="D104" s="150" t="s">
        <v>1337</v>
      </c>
      <c r="E104" s="42"/>
      <c r="F104" s="157">
        <f>IF($C$100=0,"",IF(C104="","",IF(C104="","",C104/$C$100)))</f>
        <v>0</v>
      </c>
      <c r="G104" s="157" t="str">
        <f>IF($D$100=0,"",IF(D104="","",IF(D104="","",D104/$D$100)))</f>
        <v/>
      </c>
      <c r="H104" s="23"/>
      <c r="L104" s="23"/>
      <c r="M104" s="23"/>
    </row>
    <row r="105" spans="1:14" outlineLevel="1" x14ac:dyDescent="0.25">
      <c r="A105" s="25" t="s">
        <v>153</v>
      </c>
      <c r="B105" s="60" t="s">
        <v>130</v>
      </c>
      <c r="C105" s="150">
        <v>0</v>
      </c>
      <c r="D105" s="150" t="s">
        <v>1337</v>
      </c>
      <c r="E105" s="42"/>
      <c r="F105" s="157">
        <f>IF($C$100=0,"",IF(C105="","",IF(C105="","",C105/$C$100)))</f>
        <v>0</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1676</v>
      </c>
      <c r="C111" s="47" t="s">
        <v>159</v>
      </c>
      <c r="D111" s="47" t="s">
        <v>160</v>
      </c>
      <c r="E111" s="46"/>
      <c r="F111" s="47" t="s">
        <v>161</v>
      </c>
      <c r="G111" s="47" t="s">
        <v>162</v>
      </c>
      <c r="H111" s="23"/>
      <c r="L111" s="23"/>
      <c r="M111" s="23"/>
    </row>
    <row r="112" spans="1:14" s="61" customFormat="1" x14ac:dyDescent="0.25">
      <c r="A112" s="25" t="s">
        <v>163</v>
      </c>
      <c r="B112" s="42" t="s">
        <v>164</v>
      </c>
      <c r="C112" s="148">
        <f>4455.2024+0.11357583</f>
        <v>4455.3159758299998</v>
      </c>
      <c r="D112" s="148">
        <f>4455.2024+0.11375738</f>
        <v>4455.3161573799998</v>
      </c>
      <c r="E112" s="51"/>
      <c r="F112" s="157">
        <f t="shared" ref="F112:F128" si="5">IF($C$129=0,"",IF(C112="[for completion]","",IF(C112="","",C112/$C$129)))</f>
        <v>1</v>
      </c>
      <c r="G112" s="157">
        <f t="shared" ref="G112:G128" si="6">IF($D$129=0,"",IF(D112="[for completion]","",IF(D112="","",D112/$D$129)))</f>
        <v>1</v>
      </c>
      <c r="I112" s="25"/>
      <c r="J112" s="25"/>
      <c r="K112" s="25"/>
      <c r="L112" s="23" t="s">
        <v>1661</v>
      </c>
      <c r="M112" s="23"/>
      <c r="N112" s="23"/>
    </row>
    <row r="113" spans="1:14" s="61" customFormat="1" x14ac:dyDescent="0.25">
      <c r="A113" s="25" t="s">
        <v>165</v>
      </c>
      <c r="B113" s="42" t="s">
        <v>1662</v>
      </c>
      <c r="C113" s="148">
        <v>0</v>
      </c>
      <c r="D113" s="148">
        <v>0</v>
      </c>
      <c r="E113" s="51"/>
      <c r="F113" s="157">
        <f t="shared" si="5"/>
        <v>0</v>
      </c>
      <c r="G113" s="157">
        <f t="shared" si="6"/>
        <v>0</v>
      </c>
      <c r="I113" s="25"/>
      <c r="J113" s="25"/>
      <c r="K113" s="25"/>
      <c r="L113" s="42" t="s">
        <v>1662</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1663</v>
      </c>
      <c r="C115" s="148">
        <v>0</v>
      </c>
      <c r="D115" s="148">
        <v>0</v>
      </c>
      <c r="E115" s="51"/>
      <c r="F115" s="157">
        <f t="shared" si="5"/>
        <v>0</v>
      </c>
      <c r="G115" s="157">
        <f t="shared" si="6"/>
        <v>0</v>
      </c>
      <c r="I115" s="25"/>
      <c r="J115" s="25"/>
      <c r="K115" s="25"/>
      <c r="L115" s="42" t="s">
        <v>1663</v>
      </c>
      <c r="M115" s="23"/>
      <c r="N115" s="23"/>
    </row>
    <row r="116" spans="1:14" s="61" customFormat="1" x14ac:dyDescent="0.25">
      <c r="A116" s="25" t="s">
        <v>169</v>
      </c>
      <c r="B116" s="42" t="s">
        <v>1664</v>
      </c>
      <c r="C116" s="148">
        <v>0</v>
      </c>
      <c r="D116" s="148">
        <v>0</v>
      </c>
      <c r="E116" s="51"/>
      <c r="F116" s="157">
        <f t="shared" si="5"/>
        <v>0</v>
      </c>
      <c r="G116" s="157">
        <f t="shared" si="6"/>
        <v>0</v>
      </c>
      <c r="I116" s="25"/>
      <c r="J116" s="25"/>
      <c r="K116" s="25"/>
      <c r="L116" s="42" t="s">
        <v>1664</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1665</v>
      </c>
      <c r="C119" s="148">
        <v>0</v>
      </c>
      <c r="D119" s="148">
        <v>0</v>
      </c>
      <c r="E119" s="42"/>
      <c r="F119" s="157">
        <f t="shared" si="5"/>
        <v>0</v>
      </c>
      <c r="G119" s="157">
        <f t="shared" si="6"/>
        <v>0</v>
      </c>
      <c r="L119" s="42" t="s">
        <v>1665</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1672</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1667</v>
      </c>
      <c r="C124" s="148">
        <v>0</v>
      </c>
      <c r="D124" s="148">
        <v>0</v>
      </c>
      <c r="E124" s="42"/>
      <c r="F124" s="157">
        <f t="shared" si="5"/>
        <v>0</v>
      </c>
      <c r="G124" s="157">
        <f t="shared" si="6"/>
        <v>0</v>
      </c>
      <c r="L124" s="138" t="s">
        <v>1667</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1666</v>
      </c>
      <c r="C127" s="148">
        <v>0</v>
      </c>
      <c r="D127" s="148">
        <v>0</v>
      </c>
      <c r="E127" s="42"/>
      <c r="F127" s="157">
        <f t="shared" si="5"/>
        <v>0</v>
      </c>
      <c r="G127" s="157">
        <f t="shared" si="6"/>
        <v>0</v>
      </c>
      <c r="H127" s="23"/>
      <c r="L127" s="42" t="s">
        <v>1666</v>
      </c>
      <c r="M127" s="23"/>
    </row>
    <row r="128" spans="1:14" x14ac:dyDescent="0.25">
      <c r="A128" s="25" t="s">
        <v>1668</v>
      </c>
      <c r="B128" s="42" t="s">
        <v>97</v>
      </c>
      <c r="C128" s="148">
        <v>0</v>
      </c>
      <c r="D128" s="148">
        <v>0</v>
      </c>
      <c r="E128" s="42"/>
      <c r="F128" s="157">
        <f t="shared" si="5"/>
        <v>0</v>
      </c>
      <c r="G128" s="157">
        <f t="shared" si="6"/>
        <v>0</v>
      </c>
      <c r="H128" s="23"/>
      <c r="L128" s="23"/>
      <c r="M128" s="23"/>
    </row>
    <row r="129" spans="1:14" x14ac:dyDescent="0.25">
      <c r="A129" s="25" t="s">
        <v>1671</v>
      </c>
      <c r="B129" s="59" t="s">
        <v>99</v>
      </c>
      <c r="C129" s="148">
        <f>SUM(C112:C128)</f>
        <v>4455.3159758299998</v>
      </c>
      <c r="D129" s="148">
        <f>SUM(D112:D128)</f>
        <v>4455.3161573799998</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3690</v>
      </c>
      <c r="D138" s="148">
        <v>3690</v>
      </c>
      <c r="E138" s="51"/>
      <c r="F138" s="157">
        <f t="shared" ref="F138:F154" si="9">IF($C$155=0,"",IF(C138="[for completion]","",IF(C138="","",C138/$C$155)))</f>
        <v>1</v>
      </c>
      <c r="G138" s="157">
        <f t="shared" ref="G138:G154" si="10">IF($D$155=0,"",IF(D138="[for completion]","",IF(D138="","",D138/$D$155)))</f>
        <v>1</v>
      </c>
      <c r="H138" s="23"/>
      <c r="I138" s="25"/>
      <c r="J138" s="25"/>
      <c r="K138" s="25"/>
      <c r="L138" s="23"/>
      <c r="M138" s="23"/>
      <c r="N138" s="23"/>
    </row>
    <row r="139" spans="1:14" s="61" customFormat="1" x14ac:dyDescent="0.25">
      <c r="A139" s="25" t="s">
        <v>197</v>
      </c>
      <c r="B139" s="42" t="s">
        <v>1662</v>
      </c>
      <c r="C139" s="148">
        <v>0</v>
      </c>
      <c r="D139" s="148">
        <v>0</v>
      </c>
      <c r="E139" s="51"/>
      <c r="F139" s="157">
        <f t="shared" si="9"/>
        <v>0</v>
      </c>
      <c r="G139" s="157">
        <f t="shared" si="10"/>
        <v>0</v>
      </c>
      <c r="H139" s="23"/>
      <c r="I139" s="25"/>
      <c r="J139" s="25"/>
      <c r="K139" s="25"/>
      <c r="L139" s="23"/>
      <c r="M139" s="23"/>
      <c r="N139" s="23"/>
    </row>
    <row r="140" spans="1:14" s="61" customFormat="1" x14ac:dyDescent="0.25">
      <c r="A140" s="25" t="s">
        <v>198</v>
      </c>
      <c r="B140" s="42" t="s">
        <v>173</v>
      </c>
      <c r="C140" s="148">
        <v>0</v>
      </c>
      <c r="D140" s="148">
        <v>0</v>
      </c>
      <c r="E140" s="51"/>
      <c r="F140" s="157">
        <f t="shared" si="9"/>
        <v>0</v>
      </c>
      <c r="G140" s="157">
        <f t="shared" si="10"/>
        <v>0</v>
      </c>
      <c r="H140" s="23"/>
      <c r="I140" s="25"/>
      <c r="J140" s="25"/>
      <c r="K140" s="25"/>
      <c r="L140" s="23"/>
      <c r="M140" s="23"/>
      <c r="N140" s="23"/>
    </row>
    <row r="141" spans="1:14" s="61" customFormat="1" x14ac:dyDescent="0.25">
      <c r="A141" s="25" t="s">
        <v>199</v>
      </c>
      <c r="B141" s="42" t="s">
        <v>1663</v>
      </c>
      <c r="C141" s="148">
        <v>0</v>
      </c>
      <c r="D141" s="148">
        <v>0</v>
      </c>
      <c r="E141" s="51"/>
      <c r="F141" s="157">
        <f t="shared" si="9"/>
        <v>0</v>
      </c>
      <c r="G141" s="157">
        <f t="shared" si="10"/>
        <v>0</v>
      </c>
      <c r="H141" s="23"/>
      <c r="I141" s="25"/>
      <c r="J141" s="25"/>
      <c r="K141" s="25"/>
      <c r="L141" s="23"/>
      <c r="M141" s="23"/>
      <c r="N141" s="23"/>
    </row>
    <row r="142" spans="1:14" s="61" customFormat="1" x14ac:dyDescent="0.25">
      <c r="A142" s="25" t="s">
        <v>200</v>
      </c>
      <c r="B142" s="42" t="s">
        <v>1664</v>
      </c>
      <c r="C142" s="148">
        <v>0</v>
      </c>
      <c r="D142" s="148">
        <v>0</v>
      </c>
      <c r="E142" s="51"/>
      <c r="F142" s="157">
        <f t="shared" si="9"/>
        <v>0</v>
      </c>
      <c r="G142" s="157">
        <f t="shared" si="10"/>
        <v>0</v>
      </c>
      <c r="H142" s="23"/>
      <c r="I142" s="25"/>
      <c r="J142" s="25"/>
      <c r="K142" s="25"/>
      <c r="L142" s="23"/>
      <c r="M142" s="23"/>
      <c r="N142" s="23"/>
    </row>
    <row r="143" spans="1:14" s="61" customFormat="1" x14ac:dyDescent="0.25">
      <c r="A143" s="25" t="s">
        <v>201</v>
      </c>
      <c r="B143" s="42" t="s">
        <v>175</v>
      </c>
      <c r="C143" s="148">
        <v>0</v>
      </c>
      <c r="D143" s="148">
        <v>0</v>
      </c>
      <c r="E143" s="42"/>
      <c r="F143" s="157">
        <f t="shared" si="9"/>
        <v>0</v>
      </c>
      <c r="G143" s="157">
        <f t="shared" si="10"/>
        <v>0</v>
      </c>
      <c r="H143" s="23"/>
      <c r="I143" s="25"/>
      <c r="J143" s="25"/>
      <c r="K143" s="25"/>
      <c r="L143" s="23"/>
      <c r="M143" s="23"/>
      <c r="N143" s="23"/>
    </row>
    <row r="144" spans="1:14" x14ac:dyDescent="0.25">
      <c r="A144" s="25" t="s">
        <v>202</v>
      </c>
      <c r="B144" s="42" t="s">
        <v>177</v>
      </c>
      <c r="C144" s="148">
        <v>0</v>
      </c>
      <c r="D144" s="148">
        <v>0</v>
      </c>
      <c r="E144" s="42"/>
      <c r="F144" s="157">
        <f t="shared" si="9"/>
        <v>0</v>
      </c>
      <c r="G144" s="157">
        <f t="shared" si="10"/>
        <v>0</v>
      </c>
      <c r="H144" s="23"/>
      <c r="L144" s="23"/>
      <c r="M144" s="23"/>
    </row>
    <row r="145" spans="1:14" x14ac:dyDescent="0.25">
      <c r="A145" s="25" t="s">
        <v>203</v>
      </c>
      <c r="B145" s="42" t="s">
        <v>1665</v>
      </c>
      <c r="C145" s="148">
        <v>0</v>
      </c>
      <c r="D145" s="148">
        <v>0</v>
      </c>
      <c r="E145" s="42"/>
      <c r="F145" s="157">
        <f t="shared" si="9"/>
        <v>0</v>
      </c>
      <c r="G145" s="157">
        <f t="shared" si="10"/>
        <v>0</v>
      </c>
      <c r="H145" s="23"/>
      <c r="L145" s="23"/>
      <c r="M145" s="23"/>
      <c r="N145" s="55"/>
    </row>
    <row r="146" spans="1:14" x14ac:dyDescent="0.25">
      <c r="A146" s="25" t="s">
        <v>204</v>
      </c>
      <c r="B146" s="42" t="s">
        <v>179</v>
      </c>
      <c r="C146" s="148">
        <v>0</v>
      </c>
      <c r="D146" s="148">
        <v>0</v>
      </c>
      <c r="E146" s="42"/>
      <c r="F146" s="157">
        <f t="shared" si="9"/>
        <v>0</v>
      </c>
      <c r="G146" s="157">
        <f t="shared" si="10"/>
        <v>0</v>
      </c>
      <c r="H146" s="23"/>
      <c r="L146" s="23"/>
      <c r="M146" s="23"/>
      <c r="N146" s="55"/>
    </row>
    <row r="147" spans="1:14" x14ac:dyDescent="0.25">
      <c r="A147" s="25" t="s">
        <v>205</v>
      </c>
      <c r="B147" s="42" t="s">
        <v>1672</v>
      </c>
      <c r="C147" s="148">
        <v>0</v>
      </c>
      <c r="D147" s="148">
        <v>0</v>
      </c>
      <c r="E147" s="42"/>
      <c r="F147" s="157">
        <f t="shared" si="9"/>
        <v>0</v>
      </c>
      <c r="G147" s="157">
        <f t="shared" si="10"/>
        <v>0</v>
      </c>
      <c r="H147" s="23"/>
      <c r="L147" s="23"/>
      <c r="M147" s="23"/>
      <c r="N147" s="55"/>
    </row>
    <row r="148" spans="1:14" x14ac:dyDescent="0.25">
      <c r="A148" s="25" t="s">
        <v>206</v>
      </c>
      <c r="B148" s="42" t="s">
        <v>181</v>
      </c>
      <c r="C148" s="148">
        <v>0</v>
      </c>
      <c r="D148" s="148">
        <v>0</v>
      </c>
      <c r="E148" s="42"/>
      <c r="F148" s="157">
        <f t="shared" si="9"/>
        <v>0</v>
      </c>
      <c r="G148" s="157">
        <f t="shared" si="10"/>
        <v>0</v>
      </c>
      <c r="H148" s="23"/>
      <c r="L148" s="23"/>
      <c r="M148" s="23"/>
      <c r="N148" s="55"/>
    </row>
    <row r="149" spans="1:14" x14ac:dyDescent="0.25">
      <c r="A149" s="25" t="s">
        <v>207</v>
      </c>
      <c r="B149" s="42" t="s">
        <v>168</v>
      </c>
      <c r="C149" s="148">
        <v>0</v>
      </c>
      <c r="D149" s="148">
        <v>0</v>
      </c>
      <c r="E149" s="42"/>
      <c r="F149" s="157">
        <f t="shared" si="9"/>
        <v>0</v>
      </c>
      <c r="G149" s="157">
        <f t="shared" si="10"/>
        <v>0</v>
      </c>
      <c r="H149" s="23"/>
      <c r="L149" s="23"/>
      <c r="M149" s="23"/>
      <c r="N149" s="55"/>
    </row>
    <row r="150" spans="1:14" x14ac:dyDescent="0.25">
      <c r="A150" s="25" t="s">
        <v>208</v>
      </c>
      <c r="B150" s="138" t="s">
        <v>1667</v>
      </c>
      <c r="C150" s="148">
        <v>0</v>
      </c>
      <c r="D150" s="148">
        <v>0</v>
      </c>
      <c r="E150" s="42"/>
      <c r="F150" s="157">
        <f t="shared" si="9"/>
        <v>0</v>
      </c>
      <c r="G150" s="157">
        <f t="shared" si="10"/>
        <v>0</v>
      </c>
      <c r="H150" s="23"/>
      <c r="L150" s="23"/>
      <c r="M150" s="23"/>
      <c r="N150" s="55"/>
    </row>
    <row r="151" spans="1:14" x14ac:dyDescent="0.25">
      <c r="A151" s="25" t="s">
        <v>209</v>
      </c>
      <c r="B151" s="42" t="s">
        <v>183</v>
      </c>
      <c r="C151" s="148">
        <v>0</v>
      </c>
      <c r="D151" s="148">
        <v>0</v>
      </c>
      <c r="E151" s="42"/>
      <c r="F151" s="157">
        <f t="shared" si="9"/>
        <v>0</v>
      </c>
      <c r="G151" s="157">
        <f t="shared" si="10"/>
        <v>0</v>
      </c>
      <c r="H151" s="23"/>
      <c r="L151" s="23"/>
      <c r="M151" s="23"/>
      <c r="N151" s="55"/>
    </row>
    <row r="152" spans="1:14" x14ac:dyDescent="0.25">
      <c r="A152" s="25" t="s">
        <v>210</v>
      </c>
      <c r="B152" s="42" t="s">
        <v>185</v>
      </c>
      <c r="C152" s="148">
        <v>0</v>
      </c>
      <c r="D152" s="148">
        <v>0</v>
      </c>
      <c r="E152" s="42"/>
      <c r="F152" s="157">
        <f t="shared" si="9"/>
        <v>0</v>
      </c>
      <c r="G152" s="157">
        <f t="shared" si="10"/>
        <v>0</v>
      </c>
      <c r="H152" s="23"/>
      <c r="L152" s="23"/>
      <c r="M152" s="23"/>
      <c r="N152" s="55"/>
    </row>
    <row r="153" spans="1:14" x14ac:dyDescent="0.25">
      <c r="A153" s="25" t="s">
        <v>211</v>
      </c>
      <c r="B153" s="42" t="s">
        <v>1666</v>
      </c>
      <c r="C153" s="148">
        <v>0</v>
      </c>
      <c r="D153" s="148">
        <v>0</v>
      </c>
      <c r="E153" s="42"/>
      <c r="F153" s="157">
        <f t="shared" si="9"/>
        <v>0</v>
      </c>
      <c r="G153" s="157">
        <f t="shared" si="10"/>
        <v>0</v>
      </c>
      <c r="H153" s="23"/>
      <c r="L153" s="23"/>
      <c r="M153" s="23"/>
      <c r="N153" s="55"/>
    </row>
    <row r="154" spans="1:14" x14ac:dyDescent="0.25">
      <c r="A154" s="25" t="s">
        <v>1669</v>
      </c>
      <c r="B154" s="42" t="s">
        <v>97</v>
      </c>
      <c r="C154" s="148">
        <v>0</v>
      </c>
      <c r="D154" s="148">
        <v>0</v>
      </c>
      <c r="E154" s="42"/>
      <c r="F154" s="157">
        <f t="shared" si="9"/>
        <v>0</v>
      </c>
      <c r="G154" s="157">
        <f t="shared" si="10"/>
        <v>0</v>
      </c>
      <c r="H154" s="23"/>
      <c r="L154" s="23"/>
      <c r="M154" s="23"/>
      <c r="N154" s="55"/>
    </row>
    <row r="155" spans="1:14" x14ac:dyDescent="0.25">
      <c r="A155" s="25" t="s">
        <v>1673</v>
      </c>
      <c r="B155" s="59" t="s">
        <v>99</v>
      </c>
      <c r="C155" s="148">
        <f>SUM(C138:C154)</f>
        <v>3690</v>
      </c>
      <c r="D155" s="148">
        <f>SUM(D138:D154)</f>
        <v>3690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3690</v>
      </c>
      <c r="D164" s="148">
        <v>3605</v>
      </c>
      <c r="E164" s="63"/>
      <c r="F164" s="157">
        <f>IF($C$167=0,"",IF(C164="[for completion]","",IF(C164="","",C164/$C$167)))</f>
        <v>1</v>
      </c>
      <c r="G164" s="157">
        <f>IF($D$167=0,"",IF(D164="[for completion]","",IF(D164="","",D164/$D$167)))</f>
        <v>0.97696476964769652</v>
      </c>
      <c r="H164" s="23"/>
      <c r="L164" s="23"/>
      <c r="M164" s="23"/>
      <c r="N164" s="55"/>
    </row>
    <row r="165" spans="1:14" x14ac:dyDescent="0.25">
      <c r="A165" s="25" t="s">
        <v>223</v>
      </c>
      <c r="B165" s="23" t="s">
        <v>224</v>
      </c>
      <c r="C165" s="148">
        <v>0</v>
      </c>
      <c r="D165" s="148">
        <v>85</v>
      </c>
      <c r="E165" s="63"/>
      <c r="F165" s="157">
        <f>IF($C$167=0,"",IF(C165="[for completion]","",IF(C165="","",C165/$C$167)))</f>
        <v>0</v>
      </c>
      <c r="G165" s="157">
        <f>IF($D$167=0,"",IF(D165="[for completion]","",IF(D165="","",D165/$D$167)))</f>
        <v>2.3035230352303523E-2</v>
      </c>
      <c r="H165" s="23"/>
      <c r="L165" s="23"/>
      <c r="M165" s="23"/>
      <c r="N165" s="55"/>
    </row>
    <row r="166" spans="1:14" x14ac:dyDescent="0.25">
      <c r="A166" s="25" t="s">
        <v>225</v>
      </c>
      <c r="B166" s="23" t="s">
        <v>97</v>
      </c>
      <c r="C166" s="148">
        <v>0</v>
      </c>
      <c r="D166" s="148">
        <v>0</v>
      </c>
      <c r="E166" s="63"/>
      <c r="F166" s="157">
        <f>IF($C$167=0,"",IF(C166="[for completion]","",IF(C166="","",C166/$C$167)))</f>
        <v>0</v>
      </c>
      <c r="G166" s="157">
        <f>IF($D$167=0,"",IF(D166="[for completion]","",IF(D166="","",D166/$D$167)))</f>
        <v>0</v>
      </c>
      <c r="H166" s="23"/>
      <c r="L166" s="23"/>
      <c r="M166" s="23"/>
      <c r="N166" s="55"/>
    </row>
    <row r="167" spans="1:14" x14ac:dyDescent="0.25">
      <c r="A167" s="25" t="s">
        <v>226</v>
      </c>
      <c r="B167" s="64" t="s">
        <v>99</v>
      </c>
      <c r="C167" s="160">
        <f>SUM(C164:C166)</f>
        <v>3690</v>
      </c>
      <c r="D167" s="160">
        <f>SUM(D164:D166)</f>
        <v>3690</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0.11357583</v>
      </c>
      <c r="D174" s="39"/>
      <c r="E174" s="31"/>
      <c r="F174" s="157">
        <f>IF($C$179=0,"",IF(C174="[for completion]","",C174/$C$179))</f>
        <v>1</v>
      </c>
      <c r="G174" s="51"/>
      <c r="H174" s="23"/>
      <c r="L174" s="23"/>
      <c r="M174" s="23"/>
      <c r="N174" s="55"/>
    </row>
    <row r="175" spans="1:14" ht="30.75" customHeight="1" x14ac:dyDescent="0.25">
      <c r="A175" s="25" t="s">
        <v>9</v>
      </c>
      <c r="B175" s="42" t="s">
        <v>1512</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0.11357583</v>
      </c>
      <c r="E179" s="53"/>
      <c r="F179" s="158">
        <f>SUM(F174:F178)</f>
        <v>1</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66">
        <v>0.11357583</v>
      </c>
      <c r="E193" s="50"/>
      <c r="F193" s="157">
        <f t="shared" ref="F193:F206" si="14">IF($C$208=0,"",IF(C193="[for completion]","",C193/$C$208))</f>
        <v>1</v>
      </c>
      <c r="G193" s="51"/>
      <c r="H193" s="23"/>
      <c r="L193" s="23"/>
      <c r="M193" s="23"/>
      <c r="N193" s="55"/>
    </row>
    <row r="194" spans="1:14" x14ac:dyDescent="0.25">
      <c r="A194" s="25" t="s">
        <v>264</v>
      </c>
      <c r="B194" s="42" t="s">
        <v>265</v>
      </c>
      <c r="C194" s="148">
        <v>0</v>
      </c>
      <c r="E194" s="53"/>
      <c r="F194" s="157">
        <f t="shared" si="14"/>
        <v>0</v>
      </c>
      <c r="G194" s="53"/>
      <c r="H194" s="23"/>
      <c r="L194" s="23"/>
      <c r="M194" s="23"/>
      <c r="N194" s="55"/>
    </row>
    <row r="195" spans="1:14" x14ac:dyDescent="0.25">
      <c r="A195" s="25" t="s">
        <v>266</v>
      </c>
      <c r="B195" s="42" t="s">
        <v>267</v>
      </c>
      <c r="C195" s="148">
        <v>0</v>
      </c>
      <c r="E195" s="53"/>
      <c r="F195" s="157">
        <f t="shared" si="14"/>
        <v>0</v>
      </c>
      <c r="G195" s="53"/>
      <c r="H195" s="23"/>
      <c r="L195" s="23"/>
      <c r="M195" s="23"/>
      <c r="N195" s="55"/>
    </row>
    <row r="196" spans="1:14" x14ac:dyDescent="0.25">
      <c r="A196" s="25" t="s">
        <v>268</v>
      </c>
      <c r="B196" s="42" t="s">
        <v>269</v>
      </c>
      <c r="C196" s="148">
        <v>0</v>
      </c>
      <c r="E196" s="53"/>
      <c r="F196" s="157">
        <f t="shared" si="14"/>
        <v>0</v>
      </c>
      <c r="G196" s="53"/>
      <c r="H196" s="23"/>
      <c r="L196" s="23"/>
      <c r="M196" s="23"/>
      <c r="N196" s="55"/>
    </row>
    <row r="197" spans="1:14" x14ac:dyDescent="0.25">
      <c r="A197" s="25" t="s">
        <v>270</v>
      </c>
      <c r="B197" s="42" t="s">
        <v>271</v>
      </c>
      <c r="C197" s="148">
        <v>0</v>
      </c>
      <c r="E197" s="53"/>
      <c r="F197" s="157">
        <f t="shared" si="14"/>
        <v>0</v>
      </c>
      <c r="G197" s="53"/>
      <c r="H197" s="23"/>
      <c r="L197" s="23"/>
      <c r="M197" s="23"/>
      <c r="N197" s="55"/>
    </row>
    <row r="198" spans="1:14" x14ac:dyDescent="0.25">
      <c r="A198" s="25" t="s">
        <v>272</v>
      </c>
      <c r="B198" s="42" t="s">
        <v>273</v>
      </c>
      <c r="C198" s="148">
        <v>0</v>
      </c>
      <c r="E198" s="53"/>
      <c r="F198" s="157">
        <f t="shared" si="14"/>
        <v>0</v>
      </c>
      <c r="G198" s="53"/>
      <c r="H198" s="23"/>
      <c r="L198" s="23"/>
      <c r="M198" s="23"/>
      <c r="N198" s="55"/>
    </row>
    <row r="199" spans="1:14" x14ac:dyDescent="0.25">
      <c r="A199" s="25" t="s">
        <v>274</v>
      </c>
      <c r="B199" s="42" t="s">
        <v>275</v>
      </c>
      <c r="C199" s="148">
        <v>0</v>
      </c>
      <c r="E199" s="53"/>
      <c r="F199" s="157">
        <f t="shared" si="14"/>
        <v>0</v>
      </c>
      <c r="G199" s="53"/>
      <c r="H199" s="23"/>
      <c r="L199" s="23"/>
      <c r="M199" s="23"/>
      <c r="N199" s="55"/>
    </row>
    <row r="200" spans="1:14" x14ac:dyDescent="0.25">
      <c r="A200" s="25" t="s">
        <v>276</v>
      </c>
      <c r="B200" s="42" t="s">
        <v>12</v>
      </c>
      <c r="C200" s="148">
        <v>0</v>
      </c>
      <c r="E200" s="53"/>
      <c r="F200" s="157">
        <f t="shared" si="14"/>
        <v>0</v>
      </c>
      <c r="G200" s="53"/>
      <c r="H200" s="23"/>
      <c r="L200" s="23"/>
      <c r="M200" s="23"/>
      <c r="N200" s="55"/>
    </row>
    <row r="201" spans="1:14" x14ac:dyDescent="0.25">
      <c r="A201" s="25" t="s">
        <v>277</v>
      </c>
      <c r="B201" s="42" t="s">
        <v>278</v>
      </c>
      <c r="C201" s="148">
        <v>0</v>
      </c>
      <c r="E201" s="53"/>
      <c r="F201" s="157">
        <f t="shared" si="14"/>
        <v>0</v>
      </c>
      <c r="G201" s="53"/>
      <c r="H201" s="23"/>
      <c r="L201" s="23"/>
      <c r="M201" s="23"/>
      <c r="N201" s="55"/>
    </row>
    <row r="202" spans="1:14" x14ac:dyDescent="0.25">
      <c r="A202" s="25" t="s">
        <v>279</v>
      </c>
      <c r="B202" s="42" t="s">
        <v>280</v>
      </c>
      <c r="C202" s="148">
        <v>0</v>
      </c>
      <c r="E202" s="53"/>
      <c r="F202" s="157">
        <f t="shared" si="14"/>
        <v>0</v>
      </c>
      <c r="G202" s="53"/>
      <c r="H202" s="23"/>
      <c r="L202" s="23"/>
      <c r="M202" s="23"/>
      <c r="N202" s="55"/>
    </row>
    <row r="203" spans="1:14" x14ac:dyDescent="0.25">
      <c r="A203" s="25" t="s">
        <v>281</v>
      </c>
      <c r="B203" s="42" t="s">
        <v>282</v>
      </c>
      <c r="C203" s="148">
        <v>0</v>
      </c>
      <c r="E203" s="53"/>
      <c r="F203" s="157">
        <f t="shared" si="14"/>
        <v>0</v>
      </c>
      <c r="G203" s="53"/>
      <c r="H203" s="23"/>
      <c r="L203" s="23"/>
      <c r="M203" s="23"/>
      <c r="N203" s="55"/>
    </row>
    <row r="204" spans="1:14" x14ac:dyDescent="0.25">
      <c r="A204" s="25" t="s">
        <v>283</v>
      </c>
      <c r="B204" s="42" t="s">
        <v>284</v>
      </c>
      <c r="C204" s="148">
        <v>0</v>
      </c>
      <c r="E204" s="53"/>
      <c r="F204" s="157">
        <f t="shared" si="14"/>
        <v>0</v>
      </c>
      <c r="G204" s="53"/>
      <c r="H204" s="23"/>
      <c r="L204" s="23"/>
      <c r="M204" s="23"/>
      <c r="N204" s="55"/>
    </row>
    <row r="205" spans="1:14" x14ac:dyDescent="0.25">
      <c r="A205" s="25" t="s">
        <v>285</v>
      </c>
      <c r="B205" s="42" t="s">
        <v>286</v>
      </c>
      <c r="C205" s="148">
        <v>0</v>
      </c>
      <c r="E205" s="53"/>
      <c r="F205" s="157">
        <f t="shared" si="14"/>
        <v>0</v>
      </c>
      <c r="G205" s="53"/>
      <c r="H205" s="23"/>
      <c r="L205" s="23"/>
      <c r="M205" s="23"/>
      <c r="N205" s="55"/>
    </row>
    <row r="206" spans="1:14" x14ac:dyDescent="0.25">
      <c r="A206" s="25" t="s">
        <v>287</v>
      </c>
      <c r="B206" s="42" t="s">
        <v>97</v>
      </c>
      <c r="C206" s="148">
        <v>0</v>
      </c>
      <c r="E206" s="53"/>
      <c r="F206" s="157">
        <f t="shared" si="14"/>
        <v>0</v>
      </c>
      <c r="G206" s="53"/>
      <c r="H206" s="23"/>
      <c r="L206" s="23"/>
      <c r="M206" s="23"/>
      <c r="N206" s="55"/>
    </row>
    <row r="207" spans="1:14" x14ac:dyDescent="0.25">
      <c r="A207" s="25" t="s">
        <v>288</v>
      </c>
      <c r="B207" s="52" t="s">
        <v>289</v>
      </c>
      <c r="C207" s="148">
        <f>SUM(C193:C196)</f>
        <v>0.11357583</v>
      </c>
      <c r="E207" s="53"/>
      <c r="F207" s="157">
        <f>SUM(F193:F196)</f>
        <v>1</v>
      </c>
      <c r="G207" s="53"/>
      <c r="H207" s="23"/>
      <c r="L207" s="23"/>
      <c r="M207" s="23"/>
      <c r="N207" s="55"/>
    </row>
    <row r="208" spans="1:14" x14ac:dyDescent="0.25">
      <c r="A208" s="25" t="s">
        <v>290</v>
      </c>
      <c r="B208" s="59" t="s">
        <v>99</v>
      </c>
      <c r="C208" s="150">
        <f>SUM(C193:C206)</f>
        <v>0.11357583</v>
      </c>
      <c r="D208" s="42"/>
      <c r="E208" s="53"/>
      <c r="F208" s="158">
        <f>SUM(F193:F206)</f>
        <v>1</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v>0</v>
      </c>
      <c r="E219" s="63"/>
      <c r="F219" s="157">
        <f>IF($C$38=0,"",IF(C219="[for completion]","",IF(C219="","",C219/$C$38)))</f>
        <v>0</v>
      </c>
      <c r="G219" s="157">
        <f>IF($C$39=0,"",IF(C219="[for completion]","",IF(C219="","",C219/$C$39)))</f>
        <v>0</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1726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1515</v>
      </c>
      <c r="C231" s="148" t="s">
        <v>1337</v>
      </c>
      <c r="E231" s="42"/>
      <c r="H231" s="23"/>
      <c r="L231" s="23"/>
      <c r="M231" s="23"/>
    </row>
    <row r="232" spans="1:14" x14ac:dyDescent="0.25">
      <c r="A232" s="25" t="s">
        <v>316</v>
      </c>
      <c r="B232" s="66" t="s">
        <v>317</v>
      </c>
      <c r="C232" s="148" t="s">
        <v>1728</v>
      </c>
      <c r="E232" s="42"/>
      <c r="H232" s="23"/>
      <c r="L232" s="23"/>
      <c r="M232" s="23"/>
    </row>
    <row r="233" spans="1:14" x14ac:dyDescent="0.25">
      <c r="A233" s="25" t="s">
        <v>318</v>
      </c>
      <c r="B233" s="66" t="s">
        <v>319</v>
      </c>
      <c r="C233" s="148" t="s">
        <v>1337</v>
      </c>
      <c r="E233" s="42"/>
      <c r="H233" s="23"/>
      <c r="L233" s="23"/>
      <c r="M233" s="23"/>
    </row>
    <row r="234" spans="1:14" outlineLevel="1" x14ac:dyDescent="0.25">
      <c r="A234" s="25" t="s">
        <v>320</v>
      </c>
      <c r="B234" s="40" t="s">
        <v>321</v>
      </c>
      <c r="C234" s="150" t="s">
        <v>1337</v>
      </c>
      <c r="D234" s="42"/>
      <c r="E234" s="42"/>
      <c r="H234" s="23"/>
      <c r="L234" s="23"/>
      <c r="M234" s="23"/>
    </row>
    <row r="235" spans="1:14" outlineLevel="1" x14ac:dyDescent="0.25">
      <c r="A235" s="25" t="s">
        <v>322</v>
      </c>
      <c r="B235" s="40" t="s">
        <v>323</v>
      </c>
      <c r="C235" s="150" t="s">
        <v>1337</v>
      </c>
      <c r="D235" s="42"/>
      <c r="E235" s="42"/>
      <c r="H235" s="23"/>
      <c r="L235" s="23"/>
      <c r="M235" s="23"/>
    </row>
    <row r="236" spans="1:14" outlineLevel="1" x14ac:dyDescent="0.25">
      <c r="A236" s="25" t="s">
        <v>324</v>
      </c>
      <c r="B236" s="40" t="s">
        <v>325</v>
      </c>
      <c r="C236" s="150" t="s">
        <v>1337</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1729</v>
      </c>
      <c r="C323" s="40" t="s">
        <v>1730</v>
      </c>
      <c r="H323" s="23"/>
      <c r="I323" s="55"/>
      <c r="J323" s="55"/>
      <c r="K323" s="55"/>
      <c r="L323" s="55"/>
      <c r="M323" s="55"/>
      <c r="N323" s="55"/>
    </row>
    <row r="324" spans="1:14" outlineLevel="1" x14ac:dyDescent="0.25">
      <c r="A324" s="25" t="s">
        <v>426</v>
      </c>
      <c r="B324" s="40" t="s">
        <v>1528</v>
      </c>
      <c r="C324" s="25" t="s">
        <v>1730</v>
      </c>
      <c r="H324" s="23"/>
      <c r="I324" s="55"/>
      <c r="J324" s="55"/>
      <c r="K324" s="55"/>
      <c r="L324" s="55"/>
      <c r="M324" s="55"/>
      <c r="N324" s="55"/>
    </row>
    <row r="325" spans="1:14" ht="30" outlineLevel="1" x14ac:dyDescent="0.25">
      <c r="A325" s="25" t="s">
        <v>428</v>
      </c>
      <c r="B325" s="40" t="s">
        <v>1731</v>
      </c>
      <c r="C325" s="25" t="s">
        <v>1732</v>
      </c>
      <c r="H325" s="23"/>
      <c r="I325" s="55"/>
      <c r="J325" s="55"/>
      <c r="K325" s="55"/>
      <c r="L325" s="55"/>
      <c r="M325" s="55"/>
      <c r="N325" s="55"/>
    </row>
    <row r="326" spans="1:14" outlineLevel="1" x14ac:dyDescent="0.25">
      <c r="A326" s="25" t="s">
        <v>429</v>
      </c>
      <c r="B326" s="40" t="s">
        <v>1733</v>
      </c>
      <c r="C326" s="25" t="s">
        <v>1734</v>
      </c>
      <c r="H326" s="23"/>
      <c r="I326" s="55"/>
      <c r="J326" s="55"/>
      <c r="K326" s="55"/>
      <c r="L326" s="55"/>
      <c r="M326" s="55"/>
      <c r="N326" s="55"/>
    </row>
    <row r="327" spans="1:14" outlineLevel="1" x14ac:dyDescent="0.25">
      <c r="A327" s="25" t="s">
        <v>430</v>
      </c>
      <c r="B327" s="40" t="s">
        <v>1735</v>
      </c>
      <c r="C327" s="25" t="s">
        <v>1736</v>
      </c>
      <c r="H327" s="23"/>
      <c r="I327" s="55"/>
      <c r="J327" s="55"/>
      <c r="K327" s="55"/>
      <c r="L327" s="55"/>
      <c r="M327" s="55"/>
      <c r="N327" s="55"/>
    </row>
    <row r="328" spans="1:14" outlineLevel="1" x14ac:dyDescent="0.25">
      <c r="A328" s="25" t="s">
        <v>431</v>
      </c>
      <c r="B328" s="40" t="s">
        <v>1737</v>
      </c>
      <c r="C328" s="25" t="s">
        <v>1736</v>
      </c>
      <c r="H328" s="23"/>
      <c r="I328" s="55"/>
      <c r="J328" s="55"/>
      <c r="K328" s="55"/>
      <c r="L328" s="55"/>
      <c r="M328" s="55"/>
      <c r="N328" s="55"/>
    </row>
    <row r="329" spans="1:14" ht="30" outlineLevel="1" x14ac:dyDescent="0.25">
      <c r="A329" s="25" t="s">
        <v>432</v>
      </c>
      <c r="B329" s="40" t="s">
        <v>1738</v>
      </c>
      <c r="C329" s="25" t="s">
        <v>1739</v>
      </c>
      <c r="H329" s="23"/>
      <c r="I329" s="55"/>
      <c r="J329" s="55"/>
      <c r="K329" s="55"/>
      <c r="L329" s="55"/>
      <c r="M329" s="55"/>
      <c r="N329" s="55"/>
    </row>
    <row r="330" spans="1:14" ht="30" outlineLevel="1" x14ac:dyDescent="0.25">
      <c r="A330" s="25" t="s">
        <v>433</v>
      </c>
      <c r="B330" s="54" t="s">
        <v>1740</v>
      </c>
      <c r="C330" s="25" t="s">
        <v>1739</v>
      </c>
      <c r="H330" s="23"/>
      <c r="I330" s="55"/>
      <c r="J330" s="55"/>
      <c r="K330" s="55"/>
      <c r="L330" s="55"/>
      <c r="M330" s="55"/>
      <c r="N330" s="55"/>
    </row>
    <row r="331" spans="1:14" outlineLevel="1" x14ac:dyDescent="0.25">
      <c r="A331" s="25" t="s">
        <v>435</v>
      </c>
      <c r="B331" s="54" t="s">
        <v>1741</v>
      </c>
      <c r="C331" s="25" t="s">
        <v>1723</v>
      </c>
      <c r="H331" s="23"/>
      <c r="I331" s="55"/>
      <c r="J331" s="55"/>
      <c r="K331" s="55"/>
      <c r="L331" s="55"/>
      <c r="M331" s="55"/>
      <c r="N331" s="55"/>
    </row>
    <row r="332" spans="1:14" ht="30" outlineLevel="1" x14ac:dyDescent="0.25">
      <c r="A332" s="25" t="s">
        <v>436</v>
      </c>
      <c r="B332" s="54" t="s">
        <v>1611</v>
      </c>
      <c r="C332" s="25" t="s">
        <v>1742</v>
      </c>
      <c r="H332" s="23"/>
      <c r="I332" s="55"/>
      <c r="J332" s="55"/>
      <c r="K332" s="55"/>
      <c r="L332" s="55"/>
      <c r="M332" s="55"/>
      <c r="N332" s="55"/>
    </row>
    <row r="333" spans="1:14" outlineLevel="1" x14ac:dyDescent="0.25">
      <c r="A333" s="25" t="s">
        <v>437</v>
      </c>
      <c r="B333" s="54" t="s">
        <v>1743</v>
      </c>
      <c r="C333" s="25" t="s">
        <v>1744</v>
      </c>
      <c r="H333" s="23"/>
      <c r="I333" s="55"/>
      <c r="J333" s="55"/>
      <c r="K333" s="55"/>
      <c r="L333" s="55"/>
      <c r="M333" s="55"/>
      <c r="N333" s="55"/>
    </row>
    <row r="334" spans="1:14" outlineLevel="1" x14ac:dyDescent="0.25">
      <c r="A334" s="25" t="s">
        <v>438</v>
      </c>
      <c r="B334" s="54"/>
      <c r="D334" s="250"/>
      <c r="H334" s="23"/>
      <c r="I334" s="55"/>
      <c r="J334" s="55"/>
      <c r="K334" s="55"/>
      <c r="L334" s="55"/>
      <c r="M334" s="55"/>
      <c r="N334" s="55"/>
    </row>
    <row r="335" spans="1:14" outlineLevel="1" x14ac:dyDescent="0.25">
      <c r="A335" s="25" t="s">
        <v>439</v>
      </c>
      <c r="B335" s="54" t="s">
        <v>1745</v>
      </c>
      <c r="C335" s="25" t="s">
        <v>1746</v>
      </c>
      <c r="H335" s="23"/>
      <c r="I335" s="55"/>
      <c r="J335" s="55"/>
      <c r="K335" s="55"/>
      <c r="L335" s="55"/>
      <c r="M335" s="55"/>
      <c r="N335" s="55"/>
    </row>
    <row r="336" spans="1:14" outlineLevel="1" x14ac:dyDescent="0.25">
      <c r="A336" s="25" t="s">
        <v>440</v>
      </c>
      <c r="B336" s="54" t="s">
        <v>1747</v>
      </c>
      <c r="C336" s="25" t="s">
        <v>1723</v>
      </c>
      <c r="H336" s="23"/>
      <c r="I336" s="55"/>
      <c r="J336" s="55"/>
      <c r="K336" s="55"/>
      <c r="L336" s="55"/>
      <c r="M336" s="55"/>
      <c r="N336" s="55"/>
    </row>
    <row r="337" spans="1:14" outlineLevel="1" x14ac:dyDescent="0.25">
      <c r="A337" s="25" t="s">
        <v>441</v>
      </c>
      <c r="B337" s="54" t="s">
        <v>1612</v>
      </c>
      <c r="C337" s="25" t="s">
        <v>1748</v>
      </c>
      <c r="H337" s="23"/>
      <c r="I337" s="55"/>
      <c r="J337" s="55"/>
      <c r="K337" s="55"/>
      <c r="L337" s="55"/>
      <c r="M337" s="55"/>
      <c r="N337" s="55"/>
    </row>
    <row r="338" spans="1:14" outlineLevel="1" x14ac:dyDescent="0.25">
      <c r="A338" s="25" t="s">
        <v>442</v>
      </c>
      <c r="B338" s="54" t="s">
        <v>1747</v>
      </c>
      <c r="C338" s="25" t="s">
        <v>1723</v>
      </c>
      <c r="H338" s="23"/>
      <c r="I338" s="55"/>
      <c r="J338" s="55"/>
      <c r="K338" s="55"/>
      <c r="L338" s="55"/>
      <c r="M338" s="55"/>
      <c r="N338" s="55"/>
    </row>
    <row r="339" spans="1:14" outlineLevel="1" x14ac:dyDescent="0.25">
      <c r="A339" s="25" t="s">
        <v>443</v>
      </c>
      <c r="B339" s="54" t="s">
        <v>427</v>
      </c>
      <c r="C339" s="25" t="s">
        <v>1749</v>
      </c>
      <c r="H339" s="23"/>
      <c r="I339" s="55"/>
      <c r="J339" s="55"/>
      <c r="K339" s="55"/>
      <c r="L339" s="55"/>
      <c r="M339" s="55"/>
      <c r="N339" s="55"/>
    </row>
    <row r="340" spans="1:14" outlineLevel="1" x14ac:dyDescent="0.25">
      <c r="A340" s="25" t="s">
        <v>444</v>
      </c>
      <c r="B340" s="54" t="s">
        <v>1750</v>
      </c>
      <c r="C340" s="25" t="s">
        <v>1749</v>
      </c>
      <c r="H340" s="23"/>
      <c r="I340" s="55"/>
      <c r="J340" s="55"/>
      <c r="K340" s="55"/>
      <c r="L340" s="55"/>
      <c r="M340" s="55"/>
      <c r="N340" s="55"/>
    </row>
    <row r="341" spans="1:14" outlineLevel="1" x14ac:dyDescent="0.25">
      <c r="A341" s="25" t="s">
        <v>445</v>
      </c>
      <c r="B341" s="54" t="s">
        <v>1743</v>
      </c>
      <c r="C341" s="25" t="s">
        <v>1723</v>
      </c>
      <c r="H341" s="23"/>
      <c r="I341" s="55"/>
      <c r="J341" s="55"/>
      <c r="K341" s="55"/>
      <c r="L341" s="55"/>
      <c r="M341" s="55"/>
      <c r="N341" s="55"/>
    </row>
    <row r="342" spans="1:14" outlineLevel="1" x14ac:dyDescent="0.25">
      <c r="A342" s="25" t="s">
        <v>446</v>
      </c>
      <c r="B342" s="54" t="s">
        <v>1751</v>
      </c>
      <c r="C342" s="25" t="s">
        <v>1723</v>
      </c>
      <c r="H342" s="23"/>
      <c r="I342" s="55"/>
      <c r="J342" s="55"/>
      <c r="K342" s="55"/>
      <c r="L342" s="55"/>
      <c r="M342" s="55"/>
      <c r="N342" s="55"/>
    </row>
    <row r="343" spans="1:14" outlineLevel="1" x14ac:dyDescent="0.25">
      <c r="A343" s="25" t="s">
        <v>447</v>
      </c>
      <c r="B343" s="54" t="s">
        <v>1750</v>
      </c>
      <c r="C343" s="25" t="s">
        <v>1723</v>
      </c>
      <c r="H343" s="23"/>
      <c r="I343" s="55"/>
      <c r="J343" s="55"/>
      <c r="K343" s="55"/>
      <c r="L343" s="55"/>
      <c r="M343" s="55"/>
      <c r="N343" s="55"/>
    </row>
    <row r="344" spans="1:14" outlineLevel="1" x14ac:dyDescent="0.25">
      <c r="A344" s="25" t="s">
        <v>448</v>
      </c>
      <c r="B344" s="54" t="s">
        <v>1526</v>
      </c>
      <c r="C344" s="25" t="s">
        <v>1723</v>
      </c>
      <c r="H344" s="23"/>
      <c r="I344" s="55"/>
      <c r="J344" s="55"/>
      <c r="K344" s="55"/>
      <c r="L344" s="55"/>
      <c r="M344" s="55"/>
      <c r="N344" s="55"/>
    </row>
    <row r="345" spans="1:14" outlineLevel="1" x14ac:dyDescent="0.25">
      <c r="A345" s="25" t="s">
        <v>449</v>
      </c>
      <c r="B345" s="54" t="s">
        <v>1752</v>
      </c>
      <c r="C345" s="25" t="s">
        <v>1753</v>
      </c>
      <c r="H345" s="23"/>
      <c r="I345" s="55"/>
      <c r="J345" s="55"/>
      <c r="K345" s="55"/>
      <c r="L345" s="55"/>
      <c r="M345" s="55"/>
      <c r="N345" s="55"/>
    </row>
    <row r="346" spans="1:14" outlineLevel="1" x14ac:dyDescent="0.25">
      <c r="A346" s="25" t="s">
        <v>450</v>
      </c>
      <c r="B346" s="54" t="s">
        <v>434</v>
      </c>
      <c r="H346" s="23"/>
      <c r="I346" s="55"/>
      <c r="J346" s="55"/>
      <c r="K346" s="55"/>
      <c r="L346" s="55"/>
      <c r="M346" s="55"/>
      <c r="N346" s="55"/>
    </row>
    <row r="347" spans="1:14" outlineLevel="1" x14ac:dyDescent="0.25">
      <c r="A347" s="25" t="s">
        <v>451</v>
      </c>
      <c r="B347" s="54" t="s">
        <v>434</v>
      </c>
      <c r="H347" s="23"/>
      <c r="I347" s="55"/>
      <c r="J347" s="55"/>
      <c r="K347" s="55"/>
      <c r="L347" s="55"/>
      <c r="M347" s="55"/>
      <c r="N347" s="55"/>
    </row>
    <row r="348" spans="1:14" outlineLevel="1" x14ac:dyDescent="0.25">
      <c r="A348" s="25" t="s">
        <v>452</v>
      </c>
      <c r="B348" s="54" t="s">
        <v>434</v>
      </c>
      <c r="H348" s="23"/>
      <c r="I348" s="55"/>
      <c r="J348" s="55"/>
      <c r="K348" s="55"/>
      <c r="L348" s="55"/>
      <c r="M348" s="55"/>
      <c r="N348" s="55"/>
    </row>
    <row r="349" spans="1:14" outlineLevel="1" x14ac:dyDescent="0.25">
      <c r="A349" s="25" t="s">
        <v>453</v>
      </c>
      <c r="B349" s="54" t="s">
        <v>434</v>
      </c>
      <c r="H349" s="23"/>
      <c r="I349" s="55"/>
      <c r="J349" s="55"/>
      <c r="K349" s="55"/>
      <c r="L349" s="55"/>
      <c r="M349" s="55"/>
      <c r="N349" s="55"/>
    </row>
    <row r="350" spans="1:14" outlineLevel="1" x14ac:dyDescent="0.25">
      <c r="A350" s="25" t="s">
        <v>454</v>
      </c>
      <c r="B350" s="54" t="s">
        <v>434</v>
      </c>
      <c r="H350" s="23"/>
      <c r="I350" s="55"/>
      <c r="J350" s="55"/>
      <c r="K350" s="55"/>
      <c r="L350" s="55"/>
      <c r="M350" s="55"/>
      <c r="N350" s="55"/>
    </row>
    <row r="351" spans="1:14" outlineLevel="1" x14ac:dyDescent="0.25">
      <c r="A351" s="25" t="s">
        <v>455</v>
      </c>
      <c r="B351" s="54" t="s">
        <v>434</v>
      </c>
      <c r="H351" s="23"/>
      <c r="I351" s="55"/>
      <c r="J351" s="55"/>
      <c r="K351" s="55"/>
      <c r="L351" s="55"/>
      <c r="M351" s="55"/>
      <c r="N351" s="55"/>
    </row>
    <row r="352" spans="1:14" outlineLevel="1" x14ac:dyDescent="0.25">
      <c r="A352" s="25" t="s">
        <v>456</v>
      </c>
      <c r="B352" s="54" t="s">
        <v>434</v>
      </c>
      <c r="H352" s="23"/>
      <c r="I352" s="55"/>
      <c r="J352" s="55"/>
      <c r="K352" s="55"/>
      <c r="L352" s="55"/>
      <c r="M352" s="55"/>
      <c r="N352" s="55"/>
    </row>
    <row r="353" spans="1:14" outlineLevel="1" x14ac:dyDescent="0.25">
      <c r="A353" s="25" t="s">
        <v>457</v>
      </c>
      <c r="B353" s="54" t="s">
        <v>434</v>
      </c>
      <c r="H353" s="23"/>
      <c r="I353" s="55"/>
      <c r="J353" s="55"/>
      <c r="K353" s="55"/>
      <c r="L353" s="55"/>
      <c r="M353" s="55"/>
      <c r="N353" s="55"/>
    </row>
    <row r="354" spans="1:14" outlineLevel="1" x14ac:dyDescent="0.25">
      <c r="A354" s="25" t="s">
        <v>458</v>
      </c>
      <c r="B354" s="54" t="s">
        <v>434</v>
      </c>
      <c r="H354" s="23"/>
      <c r="I354" s="55"/>
      <c r="J354" s="55"/>
      <c r="K354" s="55"/>
      <c r="L354" s="55"/>
      <c r="M354" s="55"/>
      <c r="N354" s="55"/>
    </row>
    <row r="355" spans="1:14" outlineLevel="1" x14ac:dyDescent="0.25">
      <c r="A355" s="25" t="s">
        <v>459</v>
      </c>
      <c r="B355" s="54" t="s">
        <v>434</v>
      </c>
      <c r="H355" s="23"/>
      <c r="I355" s="55"/>
      <c r="J355" s="55"/>
      <c r="K355" s="55"/>
      <c r="L355" s="55"/>
      <c r="M355" s="55"/>
      <c r="N355" s="55"/>
    </row>
    <row r="356" spans="1:14" outlineLevel="1" x14ac:dyDescent="0.25">
      <c r="A356" s="25" t="s">
        <v>460</v>
      </c>
      <c r="B356" s="54" t="s">
        <v>434</v>
      </c>
      <c r="H356" s="23"/>
      <c r="I356" s="55"/>
      <c r="J356" s="55"/>
      <c r="K356" s="55"/>
      <c r="L356" s="55"/>
      <c r="M356" s="55"/>
      <c r="N356" s="55"/>
    </row>
    <row r="357" spans="1:14" outlineLevel="1" x14ac:dyDescent="0.25">
      <c r="A357" s="25" t="s">
        <v>461</v>
      </c>
      <c r="B357" s="54" t="s">
        <v>434</v>
      </c>
      <c r="H357" s="23"/>
      <c r="I357" s="55"/>
      <c r="J357" s="55"/>
      <c r="K357" s="55"/>
      <c r="L357" s="55"/>
      <c r="M357" s="55"/>
      <c r="N357" s="55"/>
    </row>
    <row r="358" spans="1:14" outlineLevel="1" x14ac:dyDescent="0.25">
      <c r="A358" s="25" t="s">
        <v>462</v>
      </c>
      <c r="B358" s="54" t="s">
        <v>434</v>
      </c>
      <c r="H358" s="23"/>
      <c r="I358" s="55"/>
      <c r="J358" s="55"/>
      <c r="K358" s="55"/>
      <c r="L358" s="55"/>
      <c r="M358" s="55"/>
      <c r="N358" s="55"/>
    </row>
    <row r="359" spans="1:14" outlineLevel="1" x14ac:dyDescent="0.25">
      <c r="A359" s="25" t="s">
        <v>463</v>
      </c>
      <c r="B359" s="54" t="s">
        <v>434</v>
      </c>
      <c r="H359" s="23"/>
      <c r="I359" s="55"/>
      <c r="J359" s="55"/>
      <c r="K359" s="55"/>
      <c r="L359" s="55"/>
      <c r="M359" s="55"/>
      <c r="N359" s="55"/>
    </row>
    <row r="360" spans="1:14" outlineLevel="1" x14ac:dyDescent="0.25">
      <c r="A360" s="25" t="s">
        <v>464</v>
      </c>
      <c r="B360" s="54" t="s">
        <v>434</v>
      </c>
      <c r="H360" s="23"/>
      <c r="I360" s="55"/>
      <c r="J360" s="55"/>
      <c r="K360" s="55"/>
      <c r="L360" s="55"/>
      <c r="M360" s="55"/>
      <c r="N360" s="55"/>
    </row>
    <row r="361" spans="1:14" outlineLevel="1" x14ac:dyDescent="0.25">
      <c r="A361" s="25" t="s">
        <v>465</v>
      </c>
      <c r="B361" s="54" t="s">
        <v>434</v>
      </c>
      <c r="H361" s="23"/>
      <c r="I361" s="55"/>
      <c r="J361" s="55"/>
      <c r="K361" s="55"/>
      <c r="L361" s="55"/>
      <c r="M361" s="55"/>
      <c r="N361" s="55"/>
    </row>
    <row r="362" spans="1:14" outlineLevel="1" x14ac:dyDescent="0.25">
      <c r="A362" s="25" t="s">
        <v>466</v>
      </c>
      <c r="B362" s="54" t="s">
        <v>434</v>
      </c>
      <c r="H362" s="23"/>
      <c r="I362" s="55"/>
      <c r="J362" s="55"/>
      <c r="K362" s="55"/>
      <c r="L362" s="55"/>
      <c r="M362" s="55"/>
      <c r="N362" s="55"/>
    </row>
    <row r="363" spans="1:14" outlineLevel="1" x14ac:dyDescent="0.25">
      <c r="A363" s="25" t="s">
        <v>467</v>
      </c>
      <c r="B363" s="54" t="s">
        <v>434</v>
      </c>
      <c r="H363" s="23"/>
      <c r="I363" s="55"/>
      <c r="J363" s="55"/>
      <c r="K363" s="55"/>
      <c r="L363" s="55"/>
      <c r="M363" s="55"/>
      <c r="N363" s="55"/>
    </row>
    <row r="364" spans="1:14" outlineLevel="1" x14ac:dyDescent="0.25">
      <c r="A364" s="25" t="s">
        <v>468</v>
      </c>
      <c r="B364" s="54" t="s">
        <v>434</v>
      </c>
      <c r="H364" s="23"/>
      <c r="I364" s="55"/>
      <c r="J364" s="55"/>
      <c r="K364" s="55"/>
      <c r="L364" s="55"/>
      <c r="M364" s="55"/>
      <c r="N364" s="55"/>
    </row>
    <row r="365" spans="1:14" outlineLevel="1" x14ac:dyDescent="0.25">
      <c r="A365" s="25" t="s">
        <v>469</v>
      </c>
      <c r="B365" s="54" t="s">
        <v>434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election activeCell="C171" sqref="C171"/>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470</v>
      </c>
      <c r="B1" s="146"/>
      <c r="C1" s="103"/>
      <c r="D1" s="103"/>
      <c r="E1" s="103"/>
      <c r="F1" s="154" t="s">
        <v>1675</v>
      </c>
    </row>
    <row r="2" spans="1:7" ht="15.75" thickBot="1" x14ac:dyDescent="0.3">
      <c r="A2" s="103"/>
      <c r="B2" s="103"/>
      <c r="C2" s="103"/>
      <c r="D2" s="103"/>
      <c r="E2" s="103"/>
      <c r="F2" s="103"/>
    </row>
    <row r="3" spans="1:7" ht="19.5" thickBot="1" x14ac:dyDescent="0.3">
      <c r="A3" s="105"/>
      <c r="B3" s="106" t="s">
        <v>23</v>
      </c>
      <c r="C3" s="107" t="s">
        <v>1721</v>
      </c>
      <c r="D3" s="105"/>
      <c r="E3" s="105"/>
      <c r="F3" s="103"/>
      <c r="G3" s="105"/>
    </row>
    <row r="4" spans="1:7" ht="15.75" thickBot="1" x14ac:dyDescent="0.3"/>
    <row r="5" spans="1:7" ht="18.75" x14ac:dyDescent="0.25">
      <c r="A5" s="109"/>
      <c r="B5" s="110" t="s">
        <v>471</v>
      </c>
      <c r="C5" s="109"/>
      <c r="E5" s="111"/>
      <c r="F5" s="111"/>
    </row>
    <row r="6" spans="1:7" x14ac:dyDescent="0.25">
      <c r="B6" s="112" t="s">
        <v>472</v>
      </c>
    </row>
    <row r="7" spans="1:7" x14ac:dyDescent="0.25">
      <c r="B7" s="176" t="s">
        <v>473</v>
      </c>
    </row>
    <row r="8" spans="1:7" ht="15.75" thickBot="1" x14ac:dyDescent="0.3">
      <c r="B8" s="177" t="s">
        <v>474</v>
      </c>
    </row>
    <row r="9" spans="1:7" x14ac:dyDescent="0.25">
      <c r="B9" s="113"/>
    </row>
    <row r="10" spans="1:7" ht="37.5" x14ac:dyDescent="0.25">
      <c r="A10" s="114" t="s">
        <v>33</v>
      </c>
      <c r="B10" s="114" t="s">
        <v>472</v>
      </c>
      <c r="C10" s="115"/>
      <c r="D10" s="115"/>
      <c r="E10" s="115"/>
      <c r="F10" s="115"/>
      <c r="G10" s="116"/>
    </row>
    <row r="11" spans="1:7" ht="15" customHeight="1" x14ac:dyDescent="0.25">
      <c r="A11" s="117"/>
      <c r="B11" s="118" t="s">
        <v>475</v>
      </c>
      <c r="C11" s="117" t="s">
        <v>65</v>
      </c>
      <c r="D11" s="117"/>
      <c r="E11" s="117"/>
      <c r="F11" s="119" t="s">
        <v>476</v>
      </c>
      <c r="G11" s="119"/>
    </row>
    <row r="12" spans="1:7" x14ac:dyDescent="0.25">
      <c r="A12" s="108" t="s">
        <v>477</v>
      </c>
      <c r="B12" s="108" t="s">
        <v>480</v>
      </c>
      <c r="C12" s="166">
        <v>0</v>
      </c>
      <c r="F12" s="165">
        <f>IF($C$15=0,"",IF(C12="[for completion]","",C12/$C$15))</f>
        <v>0</v>
      </c>
    </row>
    <row r="13" spans="1:7" x14ac:dyDescent="0.25">
      <c r="A13" s="108" t="s">
        <v>479</v>
      </c>
      <c r="B13" s="108" t="s">
        <v>478</v>
      </c>
      <c r="C13" s="166">
        <v>4455.2024209700003</v>
      </c>
      <c r="F13" s="165">
        <f>IF($C$15=0,"",IF(C13="[for completion]","",C13/$C$15))</f>
        <v>1</v>
      </c>
    </row>
    <row r="14" spans="1:7" x14ac:dyDescent="0.25">
      <c r="A14" s="108" t="s">
        <v>481</v>
      </c>
      <c r="B14" s="108" t="s">
        <v>97</v>
      </c>
      <c r="C14" s="166">
        <v>0</v>
      </c>
      <c r="F14" s="165">
        <f>IF($C$15=0,"",IF(C14="[for completion]","",C14/$C$15))</f>
        <v>0</v>
      </c>
    </row>
    <row r="15" spans="1:7" x14ac:dyDescent="0.25">
      <c r="A15" s="108" t="s">
        <v>482</v>
      </c>
      <c r="B15" s="121" t="s">
        <v>99</v>
      </c>
      <c r="C15" s="166">
        <f>SUM(C12:C14)</f>
        <v>4455.2024209700003</v>
      </c>
      <c r="F15" s="140">
        <f>SUM(F12:F14)</f>
        <v>1</v>
      </c>
    </row>
    <row r="16" spans="1:7" outlineLevel="1" x14ac:dyDescent="0.25">
      <c r="A16" s="108" t="s">
        <v>483</v>
      </c>
      <c r="B16" s="123" t="s">
        <v>484</v>
      </c>
      <c r="C16" s="166"/>
      <c r="F16" s="165" t="str">
        <f t="shared" ref="F16:F26" si="0">IF($C$15=0,"",IF(C16="","",C16/$C$15))</f>
        <v/>
      </c>
    </row>
    <row r="17" spans="1:7" outlineLevel="1" x14ac:dyDescent="0.25">
      <c r="A17" s="108" t="s">
        <v>485</v>
      </c>
      <c r="B17" s="123" t="s">
        <v>1520</v>
      </c>
      <c r="C17" s="166"/>
      <c r="F17" s="165" t="str">
        <f t="shared" si="0"/>
        <v/>
      </c>
    </row>
    <row r="18" spans="1:7" outlineLevel="1" x14ac:dyDescent="0.25">
      <c r="A18" s="108" t="s">
        <v>486</v>
      </c>
      <c r="B18" s="123" t="s">
        <v>101</v>
      </c>
      <c r="C18" s="166"/>
      <c r="F18" s="165" t="str">
        <f t="shared" si="0"/>
        <v/>
      </c>
    </row>
    <row r="19" spans="1:7" outlineLevel="1" x14ac:dyDescent="0.25">
      <c r="A19" s="108" t="s">
        <v>487</v>
      </c>
      <c r="B19" s="123" t="s">
        <v>101</v>
      </c>
      <c r="C19" s="166"/>
      <c r="F19" s="165" t="str">
        <f t="shared" si="0"/>
        <v/>
      </c>
    </row>
    <row r="20" spans="1:7" outlineLevel="1" x14ac:dyDescent="0.25">
      <c r="A20" s="108" t="s">
        <v>488</v>
      </c>
      <c r="B20" s="123" t="s">
        <v>101</v>
      </c>
      <c r="C20" s="166"/>
      <c r="F20" s="165" t="str">
        <f t="shared" si="0"/>
        <v/>
      </c>
    </row>
    <row r="21" spans="1:7" outlineLevel="1" x14ac:dyDescent="0.25">
      <c r="A21" s="108" t="s">
        <v>489</v>
      </c>
      <c r="B21" s="123" t="s">
        <v>101</v>
      </c>
      <c r="C21" s="166"/>
      <c r="F21" s="165" t="str">
        <f t="shared" si="0"/>
        <v/>
      </c>
    </row>
    <row r="22" spans="1:7" outlineLevel="1" x14ac:dyDescent="0.25">
      <c r="A22" s="108" t="s">
        <v>490</v>
      </c>
      <c r="B22" s="123" t="s">
        <v>101</v>
      </c>
      <c r="C22" s="166"/>
      <c r="F22" s="165" t="str">
        <f t="shared" si="0"/>
        <v/>
      </c>
    </row>
    <row r="23" spans="1:7" outlineLevel="1" x14ac:dyDescent="0.25">
      <c r="A23" s="108" t="s">
        <v>491</v>
      </c>
      <c r="B23" s="123" t="s">
        <v>101</v>
      </c>
      <c r="C23" s="166"/>
      <c r="F23" s="165" t="str">
        <f t="shared" si="0"/>
        <v/>
      </c>
    </row>
    <row r="24" spans="1:7" outlineLevel="1" x14ac:dyDescent="0.25">
      <c r="A24" s="108" t="s">
        <v>492</v>
      </c>
      <c r="B24" s="123" t="s">
        <v>101</v>
      </c>
      <c r="C24" s="166"/>
      <c r="F24" s="165" t="str">
        <f t="shared" si="0"/>
        <v/>
      </c>
    </row>
    <row r="25" spans="1:7" outlineLevel="1" x14ac:dyDescent="0.25">
      <c r="A25" s="108" t="s">
        <v>493</v>
      </c>
      <c r="B25" s="123" t="s">
        <v>101</v>
      </c>
      <c r="C25" s="166"/>
      <c r="F25" s="165" t="str">
        <f t="shared" si="0"/>
        <v/>
      </c>
    </row>
    <row r="26" spans="1:7" outlineLevel="1" x14ac:dyDescent="0.25">
      <c r="A26" s="108" t="s">
        <v>494</v>
      </c>
      <c r="B26" s="123" t="s">
        <v>101</v>
      </c>
      <c r="C26" s="167"/>
      <c r="D26" s="104"/>
      <c r="E26" s="104"/>
      <c r="F26" s="165" t="str">
        <f t="shared" si="0"/>
        <v/>
      </c>
    </row>
    <row r="27" spans="1:7" ht="15" customHeight="1" x14ac:dyDescent="0.25">
      <c r="A27" s="117"/>
      <c r="B27" s="118" t="s">
        <v>495</v>
      </c>
      <c r="C27" s="117" t="s">
        <v>496</v>
      </c>
      <c r="D27" s="117" t="s">
        <v>497</v>
      </c>
      <c r="E27" s="124"/>
      <c r="F27" s="117" t="s">
        <v>498</v>
      </c>
      <c r="G27" s="119"/>
    </row>
    <row r="28" spans="1:7" x14ac:dyDescent="0.25">
      <c r="A28" s="108" t="s">
        <v>499</v>
      </c>
      <c r="B28" s="108" t="s">
        <v>500</v>
      </c>
      <c r="C28" s="169">
        <v>25945</v>
      </c>
      <c r="D28" s="108" t="str">
        <f>IF(C28="","","ND2")</f>
        <v>ND2</v>
      </c>
      <c r="F28" s="169">
        <f>IF(C28=0,"",IF(C28="","",C28))</f>
        <v>25945</v>
      </c>
    </row>
    <row r="29" spans="1:7" outlineLevel="1" x14ac:dyDescent="0.25">
      <c r="A29" s="108" t="s">
        <v>501</v>
      </c>
      <c r="B29" s="125" t="s">
        <v>502</v>
      </c>
    </row>
    <row r="30" spans="1:7" outlineLevel="1" x14ac:dyDescent="0.25">
      <c r="A30" s="108" t="s">
        <v>503</v>
      </c>
      <c r="B30" s="125" t="s">
        <v>504</v>
      </c>
    </row>
    <row r="31" spans="1:7" outlineLevel="1" x14ac:dyDescent="0.25">
      <c r="A31" s="108" t="s">
        <v>505</v>
      </c>
      <c r="B31" s="125"/>
    </row>
    <row r="32" spans="1:7" outlineLevel="1" x14ac:dyDescent="0.25">
      <c r="A32" s="108" t="s">
        <v>506</v>
      </c>
      <c r="B32" s="125"/>
    </row>
    <row r="33" spans="1:7" outlineLevel="1" x14ac:dyDescent="0.25">
      <c r="A33" s="108" t="s">
        <v>1679</v>
      </c>
      <c r="B33" s="125"/>
    </row>
    <row r="34" spans="1:7" outlineLevel="1" x14ac:dyDescent="0.25">
      <c r="A34" s="108" t="s">
        <v>1680</v>
      </c>
      <c r="B34" s="125"/>
    </row>
    <row r="35" spans="1:7" ht="15" customHeight="1" x14ac:dyDescent="0.25">
      <c r="A35" s="117"/>
      <c r="B35" s="118" t="s">
        <v>507</v>
      </c>
      <c r="C35" s="117" t="s">
        <v>508</v>
      </c>
      <c r="D35" s="117" t="s">
        <v>509</v>
      </c>
      <c r="E35" s="124"/>
      <c r="F35" s="119" t="s">
        <v>476</v>
      </c>
      <c r="G35" s="119"/>
    </row>
    <row r="36" spans="1:7" x14ac:dyDescent="0.25">
      <c r="A36" s="108" t="s">
        <v>510</v>
      </c>
      <c r="B36" s="108" t="s">
        <v>1088</v>
      </c>
      <c r="C36" s="140">
        <v>2.748E-3</v>
      </c>
      <c r="D36" s="140" t="str">
        <f>IF(C36="","","ND2")</f>
        <v>ND2</v>
      </c>
      <c r="E36" s="168"/>
      <c r="F36" s="140">
        <f>IF(C36=0,"",C36)</f>
        <v>2.748E-3</v>
      </c>
    </row>
    <row r="37" spans="1:7" outlineLevel="1" x14ac:dyDescent="0.25">
      <c r="A37" s="108" t="s">
        <v>512</v>
      </c>
      <c r="C37" s="140"/>
      <c r="D37" s="140"/>
      <c r="E37" s="168"/>
      <c r="F37" s="140"/>
    </row>
    <row r="38" spans="1:7" outlineLevel="1" x14ac:dyDescent="0.25">
      <c r="A38" s="108" t="s">
        <v>513</v>
      </c>
      <c r="C38" s="140"/>
      <c r="D38" s="140"/>
      <c r="E38" s="168"/>
      <c r="F38" s="140"/>
    </row>
    <row r="39" spans="1:7" outlineLevel="1" x14ac:dyDescent="0.25">
      <c r="A39" s="108" t="s">
        <v>514</v>
      </c>
      <c r="C39" s="140"/>
      <c r="D39" s="140"/>
      <c r="E39" s="168"/>
      <c r="F39" s="140"/>
    </row>
    <row r="40" spans="1:7" outlineLevel="1" x14ac:dyDescent="0.25">
      <c r="A40" s="108" t="s">
        <v>515</v>
      </c>
      <c r="C40" s="140"/>
      <c r="D40" s="140"/>
      <c r="E40" s="168"/>
      <c r="F40" s="140"/>
    </row>
    <row r="41" spans="1:7" outlineLevel="1" x14ac:dyDescent="0.25">
      <c r="A41" s="108" t="s">
        <v>516</v>
      </c>
      <c r="C41" s="140"/>
      <c r="D41" s="140"/>
      <c r="E41" s="168"/>
      <c r="F41" s="140"/>
    </row>
    <row r="42" spans="1:7" outlineLevel="1" x14ac:dyDescent="0.25">
      <c r="A42" s="108" t="s">
        <v>517</v>
      </c>
      <c r="C42" s="140"/>
      <c r="D42" s="140"/>
      <c r="E42" s="168"/>
      <c r="F42" s="140"/>
    </row>
    <row r="43" spans="1:7" ht="15" customHeight="1" x14ac:dyDescent="0.25">
      <c r="A43" s="117"/>
      <c r="B43" s="118" t="s">
        <v>518</v>
      </c>
      <c r="C43" s="117" t="s">
        <v>508</v>
      </c>
      <c r="D43" s="117" t="s">
        <v>509</v>
      </c>
      <c r="E43" s="124"/>
      <c r="F43" s="119" t="s">
        <v>476</v>
      </c>
      <c r="G43" s="119"/>
    </row>
    <row r="44" spans="1:7" x14ac:dyDescent="0.25">
      <c r="A44" s="108" t="s">
        <v>519</v>
      </c>
      <c r="B44" s="126" t="s">
        <v>520</v>
      </c>
      <c r="C44" s="139">
        <f>SUM(C45:C72)</f>
        <v>1</v>
      </c>
      <c r="D44" s="139">
        <f>SUM(D45:D72)</f>
        <v>0</v>
      </c>
      <c r="E44" s="140"/>
      <c r="F44" s="139">
        <f>SUM(F45:F72)</f>
        <v>1</v>
      </c>
      <c r="G44" s="108"/>
    </row>
    <row r="45" spans="1:7" x14ac:dyDescent="0.25">
      <c r="A45" s="108" t="s">
        <v>521</v>
      </c>
      <c r="B45" s="108" t="s">
        <v>522</v>
      </c>
      <c r="C45" s="140"/>
      <c r="D45" s="140"/>
      <c r="E45" s="140"/>
      <c r="F45" s="140"/>
      <c r="G45" s="108"/>
    </row>
    <row r="46" spans="1:7" x14ac:dyDescent="0.25">
      <c r="A46" s="108" t="s">
        <v>523</v>
      </c>
      <c r="B46" s="108" t="s">
        <v>524</v>
      </c>
      <c r="C46" s="140"/>
      <c r="D46" s="140"/>
      <c r="E46" s="140"/>
      <c r="F46" s="140"/>
      <c r="G46" s="108"/>
    </row>
    <row r="47" spans="1:7" x14ac:dyDescent="0.25">
      <c r="A47" s="108" t="s">
        <v>525</v>
      </c>
      <c r="B47" s="108" t="s">
        <v>526</v>
      </c>
      <c r="C47" s="140"/>
      <c r="D47" s="140"/>
      <c r="E47" s="140"/>
      <c r="F47" s="140"/>
      <c r="G47" s="108"/>
    </row>
    <row r="48" spans="1:7" x14ac:dyDescent="0.25">
      <c r="A48" s="108" t="s">
        <v>527</v>
      </c>
      <c r="B48" s="108" t="s">
        <v>528</v>
      </c>
      <c r="C48" s="140"/>
      <c r="D48" s="140"/>
      <c r="E48" s="140"/>
      <c r="F48" s="140"/>
      <c r="G48" s="108"/>
    </row>
    <row r="49" spans="1:7" x14ac:dyDescent="0.25">
      <c r="A49" s="108" t="s">
        <v>529</v>
      </c>
      <c r="B49" s="108" t="s">
        <v>530</v>
      </c>
      <c r="C49" s="140"/>
      <c r="D49" s="140"/>
      <c r="E49" s="140"/>
      <c r="F49" s="140"/>
      <c r="G49" s="108"/>
    </row>
    <row r="50" spans="1:7" x14ac:dyDescent="0.25">
      <c r="A50" s="108" t="s">
        <v>531</v>
      </c>
      <c r="B50" s="108" t="s">
        <v>532</v>
      </c>
      <c r="C50" s="140"/>
      <c r="D50" s="140"/>
      <c r="E50" s="140"/>
      <c r="F50" s="140"/>
      <c r="G50" s="108"/>
    </row>
    <row r="51" spans="1:7" x14ac:dyDescent="0.25">
      <c r="A51" s="108" t="s">
        <v>533</v>
      </c>
      <c r="B51" s="108" t="s">
        <v>534</v>
      </c>
      <c r="C51" s="140"/>
      <c r="D51" s="140"/>
      <c r="E51" s="140"/>
      <c r="F51" s="140"/>
      <c r="G51" s="108"/>
    </row>
    <row r="52" spans="1:7" x14ac:dyDescent="0.25">
      <c r="A52" s="108" t="s">
        <v>535</v>
      </c>
      <c r="B52" s="108" t="s">
        <v>536</v>
      </c>
      <c r="C52" s="140"/>
      <c r="D52" s="140"/>
      <c r="E52" s="140"/>
      <c r="F52" s="140"/>
      <c r="G52" s="108"/>
    </row>
    <row r="53" spans="1:7" x14ac:dyDescent="0.25">
      <c r="A53" s="108" t="s">
        <v>537</v>
      </c>
      <c r="B53" s="108" t="s">
        <v>538</v>
      </c>
      <c r="C53" s="140"/>
      <c r="D53" s="140"/>
      <c r="E53" s="140"/>
      <c r="F53" s="140"/>
      <c r="G53" s="108"/>
    </row>
    <row r="54" spans="1:7" x14ac:dyDescent="0.25">
      <c r="A54" s="108" t="s">
        <v>539</v>
      </c>
      <c r="B54" s="108" t="s">
        <v>540</v>
      </c>
      <c r="C54" s="140"/>
      <c r="D54" s="140"/>
      <c r="E54" s="140"/>
      <c r="F54" s="140"/>
      <c r="G54" s="108"/>
    </row>
    <row r="55" spans="1:7" x14ac:dyDescent="0.25">
      <c r="A55" s="108" t="s">
        <v>541</v>
      </c>
      <c r="B55" s="108" t="s">
        <v>542</v>
      </c>
      <c r="C55" s="140"/>
      <c r="D55" s="140"/>
      <c r="E55" s="140"/>
      <c r="F55" s="140"/>
      <c r="G55" s="108"/>
    </row>
    <row r="56" spans="1:7" x14ac:dyDescent="0.25">
      <c r="A56" s="108" t="s">
        <v>543</v>
      </c>
      <c r="B56" s="108" t="s">
        <v>544</v>
      </c>
      <c r="C56" s="140"/>
      <c r="D56" s="140"/>
      <c r="E56" s="140"/>
      <c r="F56" s="140"/>
      <c r="G56" s="108"/>
    </row>
    <row r="57" spans="1:7" x14ac:dyDescent="0.25">
      <c r="A57" s="108" t="s">
        <v>545</v>
      </c>
      <c r="B57" s="108" t="s">
        <v>546</v>
      </c>
      <c r="C57" s="140">
        <v>1</v>
      </c>
      <c r="D57" s="140" t="str">
        <f>IF(C57="","","ND2")</f>
        <v>ND2</v>
      </c>
      <c r="E57" s="140"/>
      <c r="F57" s="140">
        <f>IF(C57="","",C57)</f>
        <v>1</v>
      </c>
      <c r="G57" s="108"/>
    </row>
    <row r="58" spans="1:7" x14ac:dyDescent="0.25">
      <c r="A58" s="108" t="s">
        <v>547</v>
      </c>
      <c r="B58" s="108" t="s">
        <v>548</v>
      </c>
      <c r="C58" s="140"/>
      <c r="D58" s="140"/>
      <c r="E58" s="140"/>
      <c r="F58" s="140"/>
      <c r="G58" s="108"/>
    </row>
    <row r="59" spans="1:7" x14ac:dyDescent="0.25">
      <c r="A59" s="108" t="s">
        <v>549</v>
      </c>
      <c r="B59" s="108" t="s">
        <v>550</v>
      </c>
      <c r="C59" s="140"/>
      <c r="D59" s="140"/>
      <c r="E59" s="140"/>
      <c r="F59" s="140"/>
      <c r="G59" s="108"/>
    </row>
    <row r="60" spans="1:7" x14ac:dyDescent="0.25">
      <c r="A60" s="108" t="s">
        <v>551</v>
      </c>
      <c r="B60" s="108" t="s">
        <v>3</v>
      </c>
      <c r="C60" s="140"/>
      <c r="D60" s="140"/>
      <c r="E60" s="140"/>
      <c r="F60" s="140"/>
      <c r="G60" s="108"/>
    </row>
    <row r="61" spans="1:7" x14ac:dyDescent="0.25">
      <c r="A61" s="108" t="s">
        <v>552</v>
      </c>
      <c r="B61" s="108" t="s">
        <v>553</v>
      </c>
      <c r="C61" s="140"/>
      <c r="D61" s="140"/>
      <c r="E61" s="140"/>
      <c r="F61" s="140"/>
      <c r="G61" s="108"/>
    </row>
    <row r="62" spans="1:7" x14ac:dyDescent="0.25">
      <c r="A62" s="108" t="s">
        <v>554</v>
      </c>
      <c r="B62" s="108" t="s">
        <v>555</v>
      </c>
      <c r="C62" s="140"/>
      <c r="D62" s="140"/>
      <c r="E62" s="140"/>
      <c r="F62" s="140"/>
      <c r="G62" s="108"/>
    </row>
    <row r="63" spans="1:7" x14ac:dyDescent="0.25">
      <c r="A63" s="108" t="s">
        <v>556</v>
      </c>
      <c r="B63" s="108" t="s">
        <v>557</v>
      </c>
      <c r="C63" s="140"/>
      <c r="D63" s="140"/>
      <c r="E63" s="140"/>
      <c r="F63" s="140"/>
      <c r="G63" s="108"/>
    </row>
    <row r="64" spans="1:7" x14ac:dyDescent="0.25">
      <c r="A64" s="108" t="s">
        <v>558</v>
      </c>
      <c r="B64" s="108" t="s">
        <v>559</v>
      </c>
      <c r="C64" s="140"/>
      <c r="D64" s="140"/>
      <c r="E64" s="140"/>
      <c r="F64" s="140"/>
      <c r="G64" s="108"/>
    </row>
    <row r="65" spans="1:7" x14ac:dyDescent="0.25">
      <c r="A65" s="108" t="s">
        <v>560</v>
      </c>
      <c r="B65" s="108" t="s">
        <v>561</v>
      </c>
      <c r="C65" s="140"/>
      <c r="D65" s="140"/>
      <c r="E65" s="140"/>
      <c r="F65" s="140"/>
      <c r="G65" s="108"/>
    </row>
    <row r="66" spans="1:7" x14ac:dyDescent="0.25">
      <c r="A66" s="108" t="s">
        <v>562</v>
      </c>
      <c r="B66" s="108" t="s">
        <v>563</v>
      </c>
      <c r="C66" s="140"/>
      <c r="D66" s="140"/>
      <c r="E66" s="140"/>
      <c r="F66" s="140"/>
      <c r="G66" s="108"/>
    </row>
    <row r="67" spans="1:7" x14ac:dyDescent="0.25">
      <c r="A67" s="108" t="s">
        <v>564</v>
      </c>
      <c r="B67" s="108" t="s">
        <v>565</v>
      </c>
      <c r="C67" s="140"/>
      <c r="D67" s="140"/>
      <c r="E67" s="140"/>
      <c r="F67" s="140"/>
      <c r="G67" s="108"/>
    </row>
    <row r="68" spans="1:7" x14ac:dyDescent="0.25">
      <c r="A68" s="108" t="s">
        <v>566</v>
      </c>
      <c r="B68" s="108" t="s">
        <v>567</v>
      </c>
      <c r="C68" s="140"/>
      <c r="D68" s="140"/>
      <c r="E68" s="140"/>
      <c r="F68" s="140"/>
      <c r="G68" s="108"/>
    </row>
    <row r="69" spans="1:7" x14ac:dyDescent="0.25">
      <c r="A69" s="108" t="s">
        <v>568</v>
      </c>
      <c r="B69" s="108" t="s">
        <v>569</v>
      </c>
      <c r="C69" s="140"/>
      <c r="D69" s="140"/>
      <c r="E69" s="140"/>
      <c r="F69" s="140"/>
      <c r="G69" s="108"/>
    </row>
    <row r="70" spans="1:7" x14ac:dyDescent="0.25">
      <c r="A70" s="108" t="s">
        <v>570</v>
      </c>
      <c r="B70" s="108" t="s">
        <v>571</v>
      </c>
      <c r="C70" s="140"/>
      <c r="D70" s="140"/>
      <c r="E70" s="140"/>
      <c r="F70" s="140"/>
      <c r="G70" s="108"/>
    </row>
    <row r="71" spans="1:7" x14ac:dyDescent="0.25">
      <c r="A71" s="108" t="s">
        <v>572</v>
      </c>
      <c r="B71" s="108" t="s">
        <v>6</v>
      </c>
      <c r="C71" s="140"/>
      <c r="D71" s="140"/>
      <c r="E71" s="140"/>
      <c r="F71" s="140"/>
      <c r="G71" s="108"/>
    </row>
    <row r="72" spans="1:7" x14ac:dyDescent="0.25">
      <c r="A72" s="108" t="s">
        <v>573</v>
      </c>
      <c r="B72" s="108" t="s">
        <v>574</v>
      </c>
      <c r="C72" s="140"/>
      <c r="D72" s="140"/>
      <c r="E72" s="140"/>
      <c r="F72" s="140"/>
      <c r="G72" s="108"/>
    </row>
    <row r="73" spans="1:7" x14ac:dyDescent="0.25">
      <c r="A73" s="108" t="s">
        <v>575</v>
      </c>
      <c r="B73" s="126" t="s">
        <v>269</v>
      </c>
      <c r="C73" s="139">
        <f>SUM(C74:C76)</f>
        <v>0</v>
      </c>
      <c r="D73" s="139">
        <f>SUM(D74:D76)</f>
        <v>0</v>
      </c>
      <c r="E73" s="140"/>
      <c r="F73" s="139">
        <f>SUM(F74:F76)</f>
        <v>0</v>
      </c>
      <c r="G73" s="108"/>
    </row>
    <row r="74" spans="1:7" x14ac:dyDescent="0.25">
      <c r="A74" s="108" t="s">
        <v>576</v>
      </c>
      <c r="B74" s="108" t="s">
        <v>577</v>
      </c>
      <c r="C74" s="140"/>
      <c r="D74" s="140"/>
      <c r="E74" s="140"/>
      <c r="F74" s="140"/>
      <c r="G74" s="108"/>
    </row>
    <row r="75" spans="1:7" x14ac:dyDescent="0.25">
      <c r="A75" s="108" t="s">
        <v>578</v>
      </c>
      <c r="B75" s="108" t="s">
        <v>579</v>
      </c>
      <c r="C75" s="140"/>
      <c r="D75" s="140"/>
      <c r="E75" s="140"/>
      <c r="F75" s="140"/>
      <c r="G75" s="108"/>
    </row>
    <row r="76" spans="1:7" x14ac:dyDescent="0.25">
      <c r="A76" s="108" t="s">
        <v>1659</v>
      </c>
      <c r="B76" s="108" t="s">
        <v>2</v>
      </c>
      <c r="C76" s="140"/>
      <c r="D76" s="140"/>
      <c r="E76" s="140"/>
      <c r="F76" s="140"/>
      <c r="G76" s="108"/>
    </row>
    <row r="77" spans="1:7" x14ac:dyDescent="0.25">
      <c r="A77" s="108" t="s">
        <v>580</v>
      </c>
      <c r="B77" s="126" t="s">
        <v>97</v>
      </c>
      <c r="C77" s="139">
        <f>SUM(C78:C87)</f>
        <v>0</v>
      </c>
      <c r="D77" s="139">
        <f>SUM(D78:D87)</f>
        <v>0</v>
      </c>
      <c r="E77" s="140"/>
      <c r="F77" s="139">
        <f>SUM(F78:F87)</f>
        <v>0</v>
      </c>
      <c r="G77" s="108"/>
    </row>
    <row r="78" spans="1:7" x14ac:dyDescent="0.25">
      <c r="A78" s="108" t="s">
        <v>581</v>
      </c>
      <c r="B78" s="127" t="s">
        <v>271</v>
      </c>
      <c r="C78" s="140"/>
      <c r="D78" s="140"/>
      <c r="E78" s="140"/>
      <c r="F78" s="140"/>
      <c r="G78" s="108"/>
    </row>
    <row r="79" spans="1:7" x14ac:dyDescent="0.25">
      <c r="A79" s="108" t="s">
        <v>582</v>
      </c>
      <c r="B79" s="127" t="s">
        <v>273</v>
      </c>
      <c r="C79" s="140"/>
      <c r="D79" s="140"/>
      <c r="E79" s="140"/>
      <c r="F79" s="140"/>
      <c r="G79" s="108"/>
    </row>
    <row r="80" spans="1:7" x14ac:dyDescent="0.25">
      <c r="A80" s="108" t="s">
        <v>583</v>
      </c>
      <c r="B80" s="127" t="s">
        <v>275</v>
      </c>
      <c r="C80" s="140"/>
      <c r="D80" s="140"/>
      <c r="E80" s="140"/>
      <c r="F80" s="140"/>
      <c r="G80" s="108"/>
    </row>
    <row r="81" spans="1:7" x14ac:dyDescent="0.25">
      <c r="A81" s="108" t="s">
        <v>584</v>
      </c>
      <c r="B81" s="127" t="s">
        <v>12</v>
      </c>
      <c r="C81" s="140"/>
      <c r="D81" s="140"/>
      <c r="E81" s="140"/>
      <c r="F81" s="140"/>
      <c r="G81" s="108"/>
    </row>
    <row r="82" spans="1:7" x14ac:dyDescent="0.25">
      <c r="A82" s="108" t="s">
        <v>585</v>
      </c>
      <c r="B82" s="127" t="s">
        <v>278</v>
      </c>
      <c r="C82" s="140"/>
      <c r="D82" s="140"/>
      <c r="E82" s="140"/>
      <c r="F82" s="140"/>
      <c r="G82" s="108"/>
    </row>
    <row r="83" spans="1:7" x14ac:dyDescent="0.25">
      <c r="A83" s="108" t="s">
        <v>586</v>
      </c>
      <c r="B83" s="127" t="s">
        <v>280</v>
      </c>
      <c r="C83" s="140"/>
      <c r="D83" s="140"/>
      <c r="E83" s="140"/>
      <c r="F83" s="140"/>
      <c r="G83" s="108"/>
    </row>
    <row r="84" spans="1:7" x14ac:dyDescent="0.25">
      <c r="A84" s="108" t="s">
        <v>587</v>
      </c>
      <c r="B84" s="127" t="s">
        <v>282</v>
      </c>
      <c r="C84" s="140"/>
      <c r="D84" s="140"/>
      <c r="E84" s="140"/>
      <c r="F84" s="140"/>
      <c r="G84" s="108"/>
    </row>
    <row r="85" spans="1:7" x14ac:dyDescent="0.25">
      <c r="A85" s="108" t="s">
        <v>588</v>
      </c>
      <c r="B85" s="127" t="s">
        <v>284</v>
      </c>
      <c r="C85" s="140"/>
      <c r="D85" s="140"/>
      <c r="E85" s="140"/>
      <c r="F85" s="140" t="str">
        <f>IF(C85="","",C85)</f>
        <v/>
      </c>
      <c r="G85" s="108"/>
    </row>
    <row r="86" spans="1:7" x14ac:dyDescent="0.25">
      <c r="A86" s="108" t="s">
        <v>589</v>
      </c>
      <c r="B86" s="127" t="s">
        <v>286</v>
      </c>
      <c r="C86" s="140"/>
      <c r="D86" s="140"/>
      <c r="E86" s="140"/>
      <c r="F86" s="140"/>
      <c r="G86" s="108"/>
    </row>
    <row r="87" spans="1:7" x14ac:dyDescent="0.25">
      <c r="A87" s="108" t="s">
        <v>590</v>
      </c>
      <c r="B87" s="127" t="s">
        <v>97</v>
      </c>
      <c r="C87" s="140"/>
      <c r="D87" s="140"/>
      <c r="E87" s="140"/>
      <c r="F87" s="140"/>
      <c r="G87" s="108"/>
    </row>
    <row r="88" spans="1:7" outlineLevel="1" x14ac:dyDescent="0.25">
      <c r="A88" s="108" t="s">
        <v>591</v>
      </c>
      <c r="B88" s="123" t="s">
        <v>101</v>
      </c>
      <c r="C88" s="140"/>
      <c r="D88" s="140"/>
      <c r="E88" s="140"/>
      <c r="F88" s="140"/>
      <c r="G88" s="108"/>
    </row>
    <row r="89" spans="1:7" outlineLevel="1" x14ac:dyDescent="0.25">
      <c r="A89" s="108" t="s">
        <v>592</v>
      </c>
      <c r="B89" s="123" t="s">
        <v>101</v>
      </c>
      <c r="C89" s="140"/>
      <c r="D89" s="140"/>
      <c r="E89" s="140"/>
      <c r="F89" s="140"/>
      <c r="G89" s="108"/>
    </row>
    <row r="90" spans="1:7" outlineLevel="1" x14ac:dyDescent="0.25">
      <c r="A90" s="108" t="s">
        <v>593</v>
      </c>
      <c r="B90" s="123" t="s">
        <v>101</v>
      </c>
      <c r="C90" s="140"/>
      <c r="D90" s="140"/>
      <c r="E90" s="140"/>
      <c r="F90" s="140"/>
      <c r="G90" s="108"/>
    </row>
    <row r="91" spans="1:7" outlineLevel="1" x14ac:dyDescent="0.25">
      <c r="A91" s="108" t="s">
        <v>594</v>
      </c>
      <c r="B91" s="123" t="s">
        <v>101</v>
      </c>
      <c r="C91" s="140"/>
      <c r="D91" s="140"/>
      <c r="E91" s="140"/>
      <c r="F91" s="140"/>
      <c r="G91" s="108"/>
    </row>
    <row r="92" spans="1:7" outlineLevel="1" x14ac:dyDescent="0.25">
      <c r="A92" s="108" t="s">
        <v>595</v>
      </c>
      <c r="B92" s="123" t="s">
        <v>101</v>
      </c>
      <c r="C92" s="140"/>
      <c r="D92" s="140"/>
      <c r="E92" s="140"/>
      <c r="F92" s="140"/>
      <c r="G92" s="108"/>
    </row>
    <row r="93" spans="1:7" outlineLevel="1" x14ac:dyDescent="0.25">
      <c r="A93" s="108" t="s">
        <v>596</v>
      </c>
      <c r="B93" s="123" t="s">
        <v>101</v>
      </c>
      <c r="C93" s="140"/>
      <c r="D93" s="140"/>
      <c r="E93" s="140"/>
      <c r="F93" s="140"/>
      <c r="G93" s="108"/>
    </row>
    <row r="94" spans="1:7" outlineLevel="1" x14ac:dyDescent="0.25">
      <c r="A94" s="108" t="s">
        <v>597</v>
      </c>
      <c r="B94" s="123" t="s">
        <v>101</v>
      </c>
      <c r="C94" s="140"/>
      <c r="D94" s="140"/>
      <c r="E94" s="140"/>
      <c r="F94" s="140"/>
      <c r="G94" s="108"/>
    </row>
    <row r="95" spans="1:7" outlineLevel="1" x14ac:dyDescent="0.25">
      <c r="A95" s="108" t="s">
        <v>598</v>
      </c>
      <c r="B95" s="123" t="s">
        <v>101</v>
      </c>
      <c r="C95" s="140"/>
      <c r="D95" s="140"/>
      <c r="E95" s="140"/>
      <c r="F95" s="140"/>
      <c r="G95" s="108"/>
    </row>
    <row r="96" spans="1:7" outlineLevel="1" x14ac:dyDescent="0.25">
      <c r="A96" s="108" t="s">
        <v>599</v>
      </c>
      <c r="B96" s="123" t="s">
        <v>101</v>
      </c>
      <c r="C96" s="140"/>
      <c r="D96" s="140"/>
      <c r="E96" s="140"/>
      <c r="F96" s="140"/>
      <c r="G96" s="108"/>
    </row>
    <row r="97" spans="1:7" outlineLevel="1" x14ac:dyDescent="0.25">
      <c r="A97" s="108" t="s">
        <v>600</v>
      </c>
      <c r="B97" s="123" t="s">
        <v>101</v>
      </c>
      <c r="C97" s="140"/>
      <c r="D97" s="140"/>
      <c r="E97" s="140"/>
      <c r="F97" s="140"/>
      <c r="G97" s="108"/>
    </row>
    <row r="98" spans="1:7" ht="15" customHeight="1" x14ac:dyDescent="0.25">
      <c r="A98" s="117"/>
      <c r="B98" s="155" t="s">
        <v>1670</v>
      </c>
      <c r="C98" s="117" t="s">
        <v>508</v>
      </c>
      <c r="D98" s="117" t="s">
        <v>509</v>
      </c>
      <c r="E98" s="124"/>
      <c r="F98" s="119" t="s">
        <v>476</v>
      </c>
      <c r="G98" s="119"/>
    </row>
    <row r="99" spans="1:7" x14ac:dyDescent="0.25">
      <c r="A99" s="108" t="s">
        <v>601</v>
      </c>
      <c r="B99" s="127" t="s">
        <v>1754</v>
      </c>
      <c r="C99" s="140">
        <v>3.2248939999999997E-2</v>
      </c>
      <c r="D99" s="140" t="str">
        <f t="shared" ref="D99:D111" si="1">IF(C99="","","ND2")</f>
        <v>ND2</v>
      </c>
      <c r="E99" s="140"/>
      <c r="F99" s="140">
        <f t="shared" ref="F99:F111" si="2">IF(C99="","",C99)</f>
        <v>3.2248939999999997E-2</v>
      </c>
      <c r="G99" s="108"/>
    </row>
    <row r="100" spans="1:7" x14ac:dyDescent="0.25">
      <c r="A100" s="108" t="s">
        <v>603</v>
      </c>
      <c r="B100" s="127" t="s">
        <v>1755</v>
      </c>
      <c r="C100" s="140">
        <v>3.0958510000000002E-2</v>
      </c>
      <c r="D100" s="140" t="str">
        <f t="shared" si="1"/>
        <v>ND2</v>
      </c>
      <c r="E100" s="140"/>
      <c r="F100" s="140">
        <f t="shared" si="2"/>
        <v>3.0958510000000002E-2</v>
      </c>
      <c r="G100" s="108"/>
    </row>
    <row r="101" spans="1:7" x14ac:dyDescent="0.25">
      <c r="A101" s="108" t="s">
        <v>604</v>
      </c>
      <c r="B101" s="127" t="s">
        <v>1756</v>
      </c>
      <c r="C101" s="140">
        <v>2.554389E-2</v>
      </c>
      <c r="D101" s="140" t="str">
        <f t="shared" si="1"/>
        <v>ND2</v>
      </c>
      <c r="E101" s="140"/>
      <c r="F101" s="140">
        <f t="shared" si="2"/>
        <v>2.554389E-2</v>
      </c>
      <c r="G101" s="108"/>
    </row>
    <row r="102" spans="1:7" x14ac:dyDescent="0.25">
      <c r="A102" s="108" t="s">
        <v>605</v>
      </c>
      <c r="B102" s="127" t="s">
        <v>1757</v>
      </c>
      <c r="C102" s="140">
        <v>0.15773727000000001</v>
      </c>
      <c r="D102" s="140" t="str">
        <f t="shared" si="1"/>
        <v>ND2</v>
      </c>
      <c r="E102" s="140"/>
      <c r="F102" s="140">
        <f t="shared" si="2"/>
        <v>0.15773727000000001</v>
      </c>
      <c r="G102" s="108"/>
    </row>
    <row r="103" spans="1:7" x14ac:dyDescent="0.25">
      <c r="A103" s="108" t="s">
        <v>606</v>
      </c>
      <c r="B103" s="127" t="s">
        <v>1758</v>
      </c>
      <c r="C103" s="140">
        <v>3.082472E-2</v>
      </c>
      <c r="D103" s="140" t="str">
        <f t="shared" si="1"/>
        <v>ND2</v>
      </c>
      <c r="E103" s="140"/>
      <c r="F103" s="140">
        <f t="shared" si="2"/>
        <v>3.082472E-2</v>
      </c>
      <c r="G103" s="108"/>
    </row>
    <row r="104" spans="1:7" x14ac:dyDescent="0.25">
      <c r="A104" s="108" t="s">
        <v>607</v>
      </c>
      <c r="B104" s="127" t="s">
        <v>1759</v>
      </c>
      <c r="C104" s="140">
        <v>0.13739082</v>
      </c>
      <c r="D104" s="140" t="str">
        <f t="shared" si="1"/>
        <v>ND2</v>
      </c>
      <c r="E104" s="140"/>
      <c r="F104" s="140">
        <f t="shared" si="2"/>
        <v>0.13739082</v>
      </c>
      <c r="G104" s="108"/>
    </row>
    <row r="105" spans="1:7" x14ac:dyDescent="0.25">
      <c r="A105" s="108" t="s">
        <v>608</v>
      </c>
      <c r="B105" s="127" t="s">
        <v>1760</v>
      </c>
      <c r="C105" s="140">
        <v>0.16468643999999999</v>
      </c>
      <c r="D105" s="140" t="str">
        <f t="shared" si="1"/>
        <v>ND2</v>
      </c>
      <c r="E105" s="140"/>
      <c r="F105" s="140">
        <f t="shared" si="2"/>
        <v>0.16468643999999999</v>
      </c>
      <c r="G105" s="108"/>
    </row>
    <row r="106" spans="1:7" x14ac:dyDescent="0.25">
      <c r="A106" s="108" t="s">
        <v>609</v>
      </c>
      <c r="B106" s="127" t="s">
        <v>1761</v>
      </c>
      <c r="C106" s="140">
        <v>0.13202789000000001</v>
      </c>
      <c r="D106" s="140" t="str">
        <f t="shared" si="1"/>
        <v>ND2</v>
      </c>
      <c r="E106" s="140"/>
      <c r="F106" s="140">
        <f t="shared" si="2"/>
        <v>0.13202789000000001</v>
      </c>
      <c r="G106" s="108"/>
    </row>
    <row r="107" spans="1:7" x14ac:dyDescent="0.25">
      <c r="A107" s="108" t="s">
        <v>610</v>
      </c>
      <c r="B107" s="127" t="s">
        <v>1762</v>
      </c>
      <c r="C107" s="140">
        <v>6.9138790000000006E-2</v>
      </c>
      <c r="D107" s="140" t="str">
        <f t="shared" si="1"/>
        <v>ND2</v>
      </c>
      <c r="E107" s="140"/>
      <c r="F107" s="140">
        <f t="shared" si="2"/>
        <v>6.9138790000000006E-2</v>
      </c>
      <c r="G107" s="108"/>
    </row>
    <row r="108" spans="1:7" x14ac:dyDescent="0.25">
      <c r="A108" s="108" t="s">
        <v>611</v>
      </c>
      <c r="B108" s="127" t="s">
        <v>1763</v>
      </c>
      <c r="C108" s="140">
        <v>6.7218819999999999E-2</v>
      </c>
      <c r="D108" s="140" t="str">
        <f t="shared" si="1"/>
        <v>ND2</v>
      </c>
      <c r="E108" s="140"/>
      <c r="F108" s="140">
        <f t="shared" si="2"/>
        <v>6.7218819999999999E-2</v>
      </c>
      <c r="G108" s="108"/>
    </row>
    <row r="109" spans="1:7" x14ac:dyDescent="0.25">
      <c r="A109" s="108" t="s">
        <v>612</v>
      </c>
      <c r="B109" s="127" t="s">
        <v>1764</v>
      </c>
      <c r="C109" s="140">
        <v>1.7271519999999999E-2</v>
      </c>
      <c r="D109" s="140" t="str">
        <f t="shared" si="1"/>
        <v>ND2</v>
      </c>
      <c r="E109" s="140"/>
      <c r="F109" s="140">
        <f t="shared" si="2"/>
        <v>1.7271519999999999E-2</v>
      </c>
      <c r="G109" s="108"/>
    </row>
    <row r="110" spans="1:7" x14ac:dyDescent="0.25">
      <c r="A110" s="108" t="s">
        <v>613</v>
      </c>
      <c r="B110" s="127" t="s">
        <v>1765</v>
      </c>
      <c r="C110" s="140">
        <v>0.13495239000000001</v>
      </c>
      <c r="D110" s="140" t="str">
        <f t="shared" si="1"/>
        <v>ND2</v>
      </c>
      <c r="E110" s="140"/>
      <c r="F110" s="140">
        <f t="shared" si="2"/>
        <v>0.13495239000000001</v>
      </c>
      <c r="G110" s="108"/>
    </row>
    <row r="111" spans="1:7" x14ac:dyDescent="0.25">
      <c r="A111" s="108" t="s">
        <v>614</v>
      </c>
      <c r="B111" s="127" t="s">
        <v>1766</v>
      </c>
      <c r="C111" s="140">
        <v>0</v>
      </c>
      <c r="D111" s="140" t="str">
        <f t="shared" si="1"/>
        <v>ND2</v>
      </c>
      <c r="E111" s="140"/>
      <c r="F111" s="140">
        <f t="shared" si="2"/>
        <v>0</v>
      </c>
      <c r="G111" s="108"/>
    </row>
    <row r="112" spans="1:7" x14ac:dyDescent="0.25">
      <c r="A112" s="108" t="s">
        <v>615</v>
      </c>
      <c r="B112" s="127"/>
      <c r="C112" s="140"/>
      <c r="D112" s="140"/>
      <c r="E112" s="140"/>
      <c r="F112" s="140"/>
      <c r="G112" s="108"/>
    </row>
    <row r="113" spans="1:7" x14ac:dyDescent="0.25">
      <c r="A113" s="108" t="s">
        <v>616</v>
      </c>
      <c r="B113" s="127"/>
      <c r="C113" s="140"/>
      <c r="D113" s="140"/>
      <c r="E113" s="140"/>
      <c r="F113" s="140"/>
      <c r="G113" s="108"/>
    </row>
    <row r="114" spans="1:7" x14ac:dyDescent="0.25">
      <c r="A114" s="108" t="s">
        <v>617</v>
      </c>
      <c r="B114" s="127"/>
      <c r="C114" s="140"/>
      <c r="D114" s="140"/>
      <c r="E114" s="140"/>
      <c r="F114" s="140"/>
      <c r="G114" s="108"/>
    </row>
    <row r="115" spans="1:7" x14ac:dyDescent="0.25">
      <c r="A115" s="108" t="s">
        <v>618</v>
      </c>
      <c r="B115" s="127"/>
      <c r="C115" s="140"/>
      <c r="D115" s="140"/>
      <c r="E115" s="140"/>
      <c r="F115" s="140"/>
      <c r="G115" s="108"/>
    </row>
    <row r="116" spans="1:7" x14ac:dyDescent="0.25">
      <c r="A116" s="108" t="s">
        <v>619</v>
      </c>
      <c r="B116" s="127"/>
      <c r="C116" s="140"/>
      <c r="D116" s="140"/>
      <c r="E116" s="140"/>
      <c r="F116" s="140"/>
      <c r="G116" s="108"/>
    </row>
    <row r="117" spans="1:7" x14ac:dyDescent="0.25">
      <c r="A117" s="108" t="s">
        <v>620</v>
      </c>
      <c r="B117" s="127"/>
      <c r="C117" s="140"/>
      <c r="D117" s="140"/>
      <c r="E117" s="140"/>
      <c r="F117" s="140"/>
      <c r="G117" s="108"/>
    </row>
    <row r="118" spans="1:7" x14ac:dyDescent="0.25">
      <c r="A118" s="108" t="s">
        <v>621</v>
      </c>
      <c r="B118" s="127"/>
      <c r="C118" s="140"/>
      <c r="D118" s="140"/>
      <c r="E118" s="140"/>
      <c r="F118" s="140"/>
      <c r="G118" s="108"/>
    </row>
    <row r="119" spans="1:7" x14ac:dyDescent="0.25">
      <c r="A119" s="108" t="s">
        <v>622</v>
      </c>
      <c r="B119" s="127"/>
      <c r="C119" s="140"/>
      <c r="D119" s="140"/>
      <c r="E119" s="140"/>
      <c r="F119" s="140"/>
      <c r="G119" s="108"/>
    </row>
    <row r="120" spans="1:7" x14ac:dyDescent="0.25">
      <c r="A120" s="108" t="s">
        <v>623</v>
      </c>
      <c r="B120" s="127"/>
      <c r="C120" s="140"/>
      <c r="D120" s="140"/>
      <c r="E120" s="140"/>
      <c r="F120" s="140"/>
      <c r="G120" s="108"/>
    </row>
    <row r="121" spans="1:7" x14ac:dyDescent="0.25">
      <c r="A121" s="108" t="s">
        <v>624</v>
      </c>
      <c r="B121" s="127"/>
      <c r="C121" s="140"/>
      <c r="D121" s="140"/>
      <c r="E121" s="140"/>
      <c r="F121" s="140"/>
      <c r="G121" s="108"/>
    </row>
    <row r="122" spans="1:7" x14ac:dyDescent="0.25">
      <c r="A122" s="108" t="s">
        <v>625</v>
      </c>
      <c r="B122" s="127"/>
      <c r="C122" s="140"/>
      <c r="D122" s="140"/>
      <c r="E122" s="140"/>
      <c r="F122" s="140"/>
      <c r="G122" s="108"/>
    </row>
    <row r="123" spans="1:7" x14ac:dyDescent="0.25">
      <c r="A123" s="108" t="s">
        <v>626</v>
      </c>
      <c r="B123" s="127"/>
      <c r="C123" s="140"/>
      <c r="D123" s="140"/>
      <c r="E123" s="140"/>
      <c r="F123" s="140"/>
      <c r="G123" s="108"/>
    </row>
    <row r="124" spans="1:7" x14ac:dyDescent="0.25">
      <c r="A124" s="108" t="s">
        <v>627</v>
      </c>
      <c r="B124" s="127"/>
      <c r="C124" s="140"/>
      <c r="D124" s="140"/>
      <c r="E124" s="140"/>
      <c r="F124" s="140"/>
      <c r="G124" s="108"/>
    </row>
    <row r="125" spans="1:7" x14ac:dyDescent="0.25">
      <c r="A125" s="108" t="s">
        <v>628</v>
      </c>
      <c r="B125" s="127"/>
      <c r="C125" s="140"/>
      <c r="D125" s="140"/>
      <c r="E125" s="140"/>
      <c r="F125" s="140"/>
      <c r="G125" s="108"/>
    </row>
    <row r="126" spans="1:7" x14ac:dyDescent="0.25">
      <c r="A126" s="108" t="s">
        <v>629</v>
      </c>
      <c r="B126" s="127"/>
      <c r="C126" s="140"/>
      <c r="D126" s="140"/>
      <c r="E126" s="140"/>
      <c r="F126" s="140"/>
      <c r="G126" s="108"/>
    </row>
    <row r="127" spans="1:7" x14ac:dyDescent="0.25">
      <c r="A127" s="108" t="s">
        <v>630</v>
      </c>
      <c r="B127" s="127"/>
      <c r="C127" s="140"/>
      <c r="D127" s="140"/>
      <c r="E127" s="140"/>
      <c r="F127" s="140"/>
      <c r="G127" s="108"/>
    </row>
    <row r="128" spans="1:7" x14ac:dyDescent="0.25">
      <c r="A128" s="108" t="s">
        <v>631</v>
      </c>
      <c r="B128" s="127"/>
      <c r="C128" s="140"/>
      <c r="D128" s="140"/>
      <c r="E128" s="140"/>
      <c r="F128" s="140"/>
      <c r="G128" s="108"/>
    </row>
    <row r="129" spans="1:7" x14ac:dyDescent="0.25">
      <c r="A129" s="108" t="s">
        <v>632</v>
      </c>
      <c r="B129" s="127"/>
      <c r="C129" s="140"/>
      <c r="D129" s="140"/>
      <c r="E129" s="140"/>
      <c r="F129" s="140"/>
      <c r="G129" s="108"/>
    </row>
    <row r="130" spans="1:7" x14ac:dyDescent="0.25">
      <c r="A130" s="108" t="s">
        <v>1633</v>
      </c>
      <c r="B130" s="127"/>
      <c r="C130" s="140"/>
      <c r="D130" s="140"/>
      <c r="E130" s="140"/>
      <c r="F130" s="140"/>
      <c r="G130" s="108"/>
    </row>
    <row r="131" spans="1:7" x14ac:dyDescent="0.25">
      <c r="A131" s="108" t="s">
        <v>1634</v>
      </c>
      <c r="B131" s="127"/>
      <c r="C131" s="140"/>
      <c r="D131" s="140"/>
      <c r="E131" s="140"/>
      <c r="F131" s="140"/>
      <c r="G131" s="108"/>
    </row>
    <row r="132" spans="1:7" x14ac:dyDescent="0.25">
      <c r="A132" s="108" t="s">
        <v>1635</v>
      </c>
      <c r="B132" s="127"/>
      <c r="C132" s="140"/>
      <c r="D132" s="140"/>
      <c r="E132" s="140"/>
      <c r="F132" s="140"/>
      <c r="G132" s="108"/>
    </row>
    <row r="133" spans="1:7" x14ac:dyDescent="0.25">
      <c r="A133" s="108" t="s">
        <v>1636</v>
      </c>
      <c r="B133" s="127"/>
      <c r="C133" s="140"/>
      <c r="D133" s="140"/>
      <c r="E133" s="140"/>
      <c r="F133" s="140"/>
      <c r="G133" s="108"/>
    </row>
    <row r="134" spans="1:7" x14ac:dyDescent="0.25">
      <c r="A134" s="108" t="s">
        <v>1637</v>
      </c>
      <c r="B134" s="127"/>
      <c r="C134" s="140"/>
      <c r="D134" s="140"/>
      <c r="E134" s="140"/>
      <c r="F134" s="140"/>
      <c r="G134" s="108"/>
    </row>
    <row r="135" spans="1:7" x14ac:dyDescent="0.25">
      <c r="A135" s="108" t="s">
        <v>1638</v>
      </c>
      <c r="B135" s="127"/>
      <c r="C135" s="140"/>
      <c r="D135" s="140"/>
      <c r="E135" s="140"/>
      <c r="F135" s="140"/>
      <c r="G135" s="108"/>
    </row>
    <row r="136" spans="1:7" x14ac:dyDescent="0.25">
      <c r="A136" s="108" t="s">
        <v>1639</v>
      </c>
      <c r="B136" s="127"/>
      <c r="C136" s="140"/>
      <c r="D136" s="140"/>
      <c r="E136" s="140"/>
      <c r="F136" s="140"/>
      <c r="G136" s="108"/>
    </row>
    <row r="137" spans="1:7" x14ac:dyDescent="0.25">
      <c r="A137" s="108" t="s">
        <v>1640</v>
      </c>
      <c r="B137" s="127"/>
      <c r="C137" s="140"/>
      <c r="D137" s="140"/>
      <c r="E137" s="140"/>
      <c r="F137" s="140"/>
      <c r="G137" s="108"/>
    </row>
    <row r="138" spans="1:7" x14ac:dyDescent="0.25">
      <c r="A138" s="108" t="s">
        <v>1641</v>
      </c>
      <c r="B138" s="127"/>
      <c r="C138" s="140"/>
      <c r="D138" s="140"/>
      <c r="E138" s="140"/>
      <c r="F138" s="140"/>
      <c r="G138" s="108"/>
    </row>
    <row r="139" spans="1:7" x14ac:dyDescent="0.25">
      <c r="A139" s="108" t="s">
        <v>1642</v>
      </c>
      <c r="B139" s="127"/>
      <c r="C139" s="140"/>
      <c r="D139" s="140"/>
      <c r="E139" s="140"/>
      <c r="F139" s="140"/>
      <c r="G139" s="108"/>
    </row>
    <row r="140" spans="1:7" x14ac:dyDescent="0.25">
      <c r="A140" s="108" t="s">
        <v>1643</v>
      </c>
      <c r="B140" s="127"/>
      <c r="C140" s="140"/>
      <c r="D140" s="140"/>
      <c r="E140" s="140"/>
      <c r="F140" s="140"/>
      <c r="G140" s="108"/>
    </row>
    <row r="141" spans="1:7" x14ac:dyDescent="0.25">
      <c r="A141" s="108" t="s">
        <v>1644</v>
      </c>
      <c r="B141" s="127"/>
      <c r="C141" s="140"/>
      <c r="D141" s="140"/>
      <c r="E141" s="140"/>
      <c r="F141" s="140"/>
      <c r="G141" s="108"/>
    </row>
    <row r="142" spans="1:7" x14ac:dyDescent="0.25">
      <c r="A142" s="108" t="s">
        <v>1645</v>
      </c>
      <c r="B142" s="127"/>
      <c r="C142" s="140"/>
      <c r="D142" s="140"/>
      <c r="E142" s="140"/>
      <c r="F142" s="140"/>
      <c r="G142" s="108"/>
    </row>
    <row r="143" spans="1:7" x14ac:dyDescent="0.25">
      <c r="A143" s="108" t="s">
        <v>1646</v>
      </c>
      <c r="B143" s="127"/>
      <c r="C143" s="140"/>
      <c r="D143" s="140"/>
      <c r="E143" s="140"/>
      <c r="F143" s="140"/>
      <c r="G143" s="108"/>
    </row>
    <row r="144" spans="1:7" x14ac:dyDescent="0.25">
      <c r="A144" s="108" t="s">
        <v>1647</v>
      </c>
      <c r="B144" s="127"/>
      <c r="C144" s="140"/>
      <c r="D144" s="140"/>
      <c r="E144" s="140"/>
      <c r="F144" s="140"/>
      <c r="G144" s="108"/>
    </row>
    <row r="145" spans="1:7" x14ac:dyDescent="0.25">
      <c r="A145" s="108" t="s">
        <v>1648</v>
      </c>
      <c r="B145" s="127"/>
      <c r="C145" s="140"/>
      <c r="D145" s="140"/>
      <c r="E145" s="140"/>
      <c r="F145" s="140"/>
      <c r="G145" s="108"/>
    </row>
    <row r="146" spans="1:7" x14ac:dyDescent="0.25">
      <c r="A146" s="108" t="s">
        <v>1649</v>
      </c>
      <c r="B146" s="127"/>
      <c r="C146" s="140"/>
      <c r="D146" s="140"/>
      <c r="E146" s="140"/>
      <c r="F146" s="140"/>
      <c r="G146" s="108"/>
    </row>
    <row r="147" spans="1:7" x14ac:dyDescent="0.25">
      <c r="A147" s="108" t="s">
        <v>1650</v>
      </c>
      <c r="B147" s="127"/>
      <c r="C147" s="140"/>
      <c r="D147" s="140"/>
      <c r="E147" s="140"/>
      <c r="F147" s="140"/>
      <c r="G147" s="108"/>
    </row>
    <row r="148" spans="1:7" x14ac:dyDescent="0.25">
      <c r="A148" s="108" t="s">
        <v>1651</v>
      </c>
      <c r="B148" s="127"/>
      <c r="C148" s="140"/>
      <c r="D148" s="140"/>
      <c r="E148" s="140"/>
      <c r="F148" s="140"/>
      <c r="G148" s="108"/>
    </row>
    <row r="149" spans="1:7" ht="15" customHeight="1" x14ac:dyDescent="0.25">
      <c r="A149" s="117"/>
      <c r="B149" s="118" t="s">
        <v>633</v>
      </c>
      <c r="C149" s="117" t="s">
        <v>508</v>
      </c>
      <c r="D149" s="117" t="s">
        <v>509</v>
      </c>
      <c r="E149" s="124"/>
      <c r="F149" s="119" t="s">
        <v>476</v>
      </c>
      <c r="G149" s="119"/>
    </row>
    <row r="150" spans="1:7" x14ac:dyDescent="0.25">
      <c r="A150" s="108" t="s">
        <v>634</v>
      </c>
      <c r="B150" s="108" t="s">
        <v>635</v>
      </c>
      <c r="C150" s="140">
        <v>0.94357823081689041</v>
      </c>
      <c r="D150" s="140" t="str">
        <f>IF(C150="","","ND2")</f>
        <v>ND2</v>
      </c>
      <c r="E150" s="141"/>
      <c r="F150" s="140">
        <f>IF(C150="","",C150)</f>
        <v>0.94357823081689041</v>
      </c>
    </row>
    <row r="151" spans="1:7" x14ac:dyDescent="0.25">
      <c r="A151" s="108" t="s">
        <v>636</v>
      </c>
      <c r="B151" s="108" t="s">
        <v>637</v>
      </c>
      <c r="C151" s="140">
        <v>5.6421769183109496E-2</v>
      </c>
      <c r="D151" s="140" t="str">
        <f>IF(C151="","","ND2")</f>
        <v>ND2</v>
      </c>
      <c r="E151" s="141"/>
      <c r="F151" s="140">
        <f>IF(C151="","",C151)</f>
        <v>5.6421769183109496E-2</v>
      </c>
    </row>
    <row r="152" spans="1:7" x14ac:dyDescent="0.25">
      <c r="A152" s="108" t="s">
        <v>638</v>
      </c>
      <c r="B152" s="108" t="s">
        <v>97</v>
      </c>
      <c r="C152" s="140">
        <v>0</v>
      </c>
      <c r="D152" s="140" t="str">
        <f>IF(C152="","","ND2")</f>
        <v>ND2</v>
      </c>
      <c r="E152" s="141"/>
      <c r="F152" s="140">
        <f>IF(C152="","",C152)</f>
        <v>0</v>
      </c>
    </row>
    <row r="153" spans="1:7" outlineLevel="1" x14ac:dyDescent="0.25">
      <c r="A153" s="108" t="s">
        <v>639</v>
      </c>
      <c r="C153" s="140"/>
      <c r="D153" s="140"/>
      <c r="E153" s="141"/>
      <c r="F153" s="140"/>
    </row>
    <row r="154" spans="1:7" outlineLevel="1" x14ac:dyDescent="0.25">
      <c r="A154" s="108" t="s">
        <v>640</v>
      </c>
      <c r="C154" s="140"/>
      <c r="D154" s="140"/>
      <c r="E154" s="141"/>
      <c r="F154" s="140"/>
    </row>
    <row r="155" spans="1:7" outlineLevel="1" x14ac:dyDescent="0.25">
      <c r="A155" s="108" t="s">
        <v>641</v>
      </c>
      <c r="C155" s="140"/>
      <c r="D155" s="140"/>
      <c r="E155" s="141"/>
      <c r="F155" s="140"/>
    </row>
    <row r="156" spans="1:7" outlineLevel="1" x14ac:dyDescent="0.25">
      <c r="A156" s="108" t="s">
        <v>642</v>
      </c>
      <c r="C156" s="140"/>
      <c r="D156" s="140"/>
      <c r="E156" s="141"/>
      <c r="F156" s="140"/>
    </row>
    <row r="157" spans="1:7" outlineLevel="1" x14ac:dyDescent="0.25">
      <c r="A157" s="108" t="s">
        <v>643</v>
      </c>
      <c r="C157" s="140"/>
      <c r="D157" s="140"/>
      <c r="E157" s="141"/>
      <c r="F157" s="140"/>
    </row>
    <row r="158" spans="1:7" outlineLevel="1" x14ac:dyDescent="0.25">
      <c r="A158" s="108" t="s">
        <v>644</v>
      </c>
      <c r="C158" s="140"/>
      <c r="D158" s="140"/>
      <c r="E158" s="141"/>
      <c r="F158" s="140"/>
    </row>
    <row r="159" spans="1:7" ht="15" customHeight="1" x14ac:dyDescent="0.25">
      <c r="A159" s="117"/>
      <c r="B159" s="118" t="s">
        <v>645</v>
      </c>
      <c r="C159" s="117" t="s">
        <v>508</v>
      </c>
      <c r="D159" s="117" t="s">
        <v>509</v>
      </c>
      <c r="E159" s="124"/>
      <c r="F159" s="119" t="s">
        <v>476</v>
      </c>
      <c r="G159" s="119"/>
    </row>
    <row r="160" spans="1:7" x14ac:dyDescent="0.25">
      <c r="A160" s="108" t="s">
        <v>646</v>
      </c>
      <c r="B160" s="108" t="s">
        <v>1767</v>
      </c>
      <c r="C160" s="140">
        <v>0.71310783430886981</v>
      </c>
      <c r="D160" s="140" t="str">
        <f>IF(C160="","","ND2")</f>
        <v>ND2</v>
      </c>
      <c r="E160" s="141"/>
      <c r="F160" s="140">
        <f>IF(C160="","",C160)</f>
        <v>0.71310783430886981</v>
      </c>
    </row>
    <row r="161" spans="1:7" x14ac:dyDescent="0.25">
      <c r="A161" s="108" t="s">
        <v>648</v>
      </c>
      <c r="B161" s="108" t="s">
        <v>649</v>
      </c>
      <c r="C161" s="140">
        <v>0.28689216569113013</v>
      </c>
      <c r="D161" s="140" t="str">
        <f>IF(C161="","","ND2")</f>
        <v>ND2</v>
      </c>
      <c r="E161" s="141"/>
      <c r="F161" s="140">
        <f>IF(C161="","",C161)</f>
        <v>0.28689216569113013</v>
      </c>
    </row>
    <row r="162" spans="1:7" x14ac:dyDescent="0.25">
      <c r="A162" s="108" t="s">
        <v>650</v>
      </c>
      <c r="B162" s="108" t="s">
        <v>97</v>
      </c>
      <c r="C162" s="140">
        <v>0</v>
      </c>
      <c r="D162" s="140" t="str">
        <f>IF(C162="","","ND2")</f>
        <v>ND2</v>
      </c>
      <c r="E162" s="141"/>
      <c r="F162" s="140">
        <f>IF(C162="","",C162)</f>
        <v>0</v>
      </c>
    </row>
    <row r="163" spans="1:7" outlineLevel="1" x14ac:dyDescent="0.25">
      <c r="A163" s="108" t="s">
        <v>651</v>
      </c>
      <c r="E163" s="103"/>
    </row>
    <row r="164" spans="1:7" outlineLevel="1" x14ac:dyDescent="0.25">
      <c r="A164" s="108" t="s">
        <v>652</v>
      </c>
      <c r="E164" s="103"/>
    </row>
    <row r="165" spans="1:7" outlineLevel="1" x14ac:dyDescent="0.25">
      <c r="A165" s="108" t="s">
        <v>653</v>
      </c>
      <c r="E165" s="103"/>
    </row>
    <row r="166" spans="1:7" outlineLevel="1" x14ac:dyDescent="0.25">
      <c r="A166" s="108" t="s">
        <v>654</v>
      </c>
      <c r="E166" s="103"/>
    </row>
    <row r="167" spans="1:7" outlineLevel="1" x14ac:dyDescent="0.25">
      <c r="A167" s="108" t="s">
        <v>655</v>
      </c>
      <c r="E167" s="103"/>
    </row>
    <row r="168" spans="1:7" outlineLevel="1" x14ac:dyDescent="0.25">
      <c r="A168" s="108" t="s">
        <v>656</v>
      </c>
      <c r="E168" s="103"/>
    </row>
    <row r="169" spans="1:7" ht="15" customHeight="1" x14ac:dyDescent="0.25">
      <c r="A169" s="117"/>
      <c r="B169" s="118" t="s">
        <v>657</v>
      </c>
      <c r="C169" s="117" t="s">
        <v>508</v>
      </c>
      <c r="D169" s="117" t="s">
        <v>509</v>
      </c>
      <c r="E169" s="124"/>
      <c r="F169" s="119" t="s">
        <v>476</v>
      </c>
      <c r="G169" s="119"/>
    </row>
    <row r="170" spans="1:7" x14ac:dyDescent="0.25">
      <c r="A170" s="108" t="s">
        <v>658</v>
      </c>
      <c r="B170" s="128" t="s">
        <v>1768</v>
      </c>
      <c r="C170" s="140">
        <v>2.241197E-2</v>
      </c>
      <c r="D170" s="140" t="str">
        <f>IF(C170="","","ND2")</f>
        <v>ND2</v>
      </c>
      <c r="E170" s="141"/>
      <c r="F170" s="140">
        <f>IF(C170="","",C170)</f>
        <v>2.241197E-2</v>
      </c>
    </row>
    <row r="171" spans="1:7" x14ac:dyDescent="0.25">
      <c r="A171" s="108" t="s">
        <v>660</v>
      </c>
      <c r="B171" s="128" t="s">
        <v>1769</v>
      </c>
      <c r="C171" s="140">
        <v>3.1014819999999999E-2</v>
      </c>
      <c r="D171" s="140" t="str">
        <f>IF(C171="","","ND2")</f>
        <v>ND2</v>
      </c>
      <c r="E171" s="141"/>
      <c r="F171" s="140">
        <f>IF(C171="","",C171)</f>
        <v>3.1014819999999999E-2</v>
      </c>
    </row>
    <row r="172" spans="1:7" x14ac:dyDescent="0.25">
      <c r="A172" s="108" t="s">
        <v>662</v>
      </c>
      <c r="B172" s="128" t="s">
        <v>1770</v>
      </c>
      <c r="C172" s="140">
        <v>8.1592200000000004E-2</v>
      </c>
      <c r="D172" s="140" t="str">
        <f>IF(C172="","","ND2")</f>
        <v>ND2</v>
      </c>
      <c r="E172" s="140"/>
      <c r="F172" s="140">
        <f>IF(C172="","",C172)</f>
        <v>8.1592200000000004E-2</v>
      </c>
    </row>
    <row r="173" spans="1:7" x14ac:dyDescent="0.25">
      <c r="A173" s="108" t="s">
        <v>664</v>
      </c>
      <c r="B173" s="128" t="s">
        <v>1771</v>
      </c>
      <c r="C173" s="140">
        <v>0.17081447</v>
      </c>
      <c r="D173" s="140" t="str">
        <f>IF(C173="","","ND2")</f>
        <v>ND2</v>
      </c>
      <c r="E173" s="140"/>
      <c r="F173" s="140">
        <f>IF(C173="","",C173)</f>
        <v>0.17081447</v>
      </c>
    </row>
    <row r="174" spans="1:7" x14ac:dyDescent="0.25">
      <c r="A174" s="108" t="s">
        <v>666</v>
      </c>
      <c r="B174" s="128" t="s">
        <v>1772</v>
      </c>
      <c r="C174" s="140">
        <v>0.69416652999999995</v>
      </c>
      <c r="D174" s="140" t="str">
        <f>IF(C174="","","ND2")</f>
        <v>ND2</v>
      </c>
      <c r="E174" s="140"/>
      <c r="F174" s="140">
        <f>IF(C174="","",C174)</f>
        <v>0.69416652999999995</v>
      </c>
    </row>
    <row r="175" spans="1:7" outlineLevel="1" x14ac:dyDescent="0.25">
      <c r="A175" s="108" t="s">
        <v>668</v>
      </c>
      <c r="B175" s="125"/>
      <c r="C175" s="140"/>
      <c r="D175" s="140"/>
      <c r="E175" s="140"/>
      <c r="F175" s="140"/>
    </row>
    <row r="176" spans="1:7" outlineLevel="1" x14ac:dyDescent="0.25">
      <c r="A176" s="108" t="s">
        <v>669</v>
      </c>
      <c r="B176" s="125"/>
      <c r="C176" s="140"/>
      <c r="D176" s="140"/>
      <c r="E176" s="140"/>
      <c r="F176" s="140"/>
    </row>
    <row r="177" spans="1:7" outlineLevel="1" x14ac:dyDescent="0.25">
      <c r="A177" s="108" t="s">
        <v>670</v>
      </c>
      <c r="B177" s="128"/>
      <c r="C177" s="140"/>
      <c r="D177" s="140"/>
      <c r="E177" s="140"/>
      <c r="F177" s="140"/>
    </row>
    <row r="178" spans="1:7" outlineLevel="1" x14ac:dyDescent="0.25">
      <c r="A178" s="108" t="s">
        <v>671</v>
      </c>
      <c r="B178" s="128"/>
      <c r="C178" s="140"/>
      <c r="D178" s="140"/>
      <c r="E178" s="140"/>
      <c r="F178" s="140"/>
    </row>
    <row r="179" spans="1:7" ht="15" customHeight="1" x14ac:dyDescent="0.25">
      <c r="A179" s="117"/>
      <c r="B179" s="118" t="s">
        <v>672</v>
      </c>
      <c r="C179" s="117" t="s">
        <v>508</v>
      </c>
      <c r="D179" s="117" t="s">
        <v>509</v>
      </c>
      <c r="E179" s="124"/>
      <c r="F179" s="119" t="s">
        <v>476</v>
      </c>
      <c r="G179" s="119"/>
    </row>
    <row r="180" spans="1:7" x14ac:dyDescent="0.25">
      <c r="A180" s="108" t="s">
        <v>673</v>
      </c>
      <c r="B180" s="108" t="s">
        <v>1773</v>
      </c>
      <c r="C180" s="140">
        <v>0</v>
      </c>
      <c r="D180" s="140" t="str">
        <f>IF(C180="","","ND2")</f>
        <v>ND2</v>
      </c>
      <c r="E180" s="141"/>
      <c r="F180" s="140">
        <f>IF(C180="","",C180)</f>
        <v>0</v>
      </c>
    </row>
    <row r="181" spans="1:7" outlineLevel="1" x14ac:dyDescent="0.25">
      <c r="A181" s="108" t="s">
        <v>675</v>
      </c>
      <c r="B181" s="129"/>
      <c r="C181" s="140"/>
      <c r="D181" s="140"/>
      <c r="E181" s="141"/>
      <c r="F181" s="140"/>
    </row>
    <row r="182" spans="1:7" outlineLevel="1" x14ac:dyDescent="0.25">
      <c r="A182" s="108" t="s">
        <v>676</v>
      </c>
      <c r="B182" s="129"/>
      <c r="C182" s="140"/>
      <c r="D182" s="140"/>
      <c r="E182" s="141"/>
      <c r="F182" s="140"/>
    </row>
    <row r="183" spans="1:7" outlineLevel="1" x14ac:dyDescent="0.25">
      <c r="A183" s="108" t="s">
        <v>677</v>
      </c>
      <c r="B183" s="129"/>
      <c r="C183" s="140"/>
      <c r="D183" s="140"/>
      <c r="E183" s="141"/>
      <c r="F183" s="140"/>
    </row>
    <row r="184" spans="1:7" outlineLevel="1" x14ac:dyDescent="0.25">
      <c r="A184" s="108" t="s">
        <v>678</v>
      </c>
      <c r="B184" s="129"/>
      <c r="C184" s="140"/>
      <c r="D184" s="140"/>
      <c r="E184" s="141"/>
      <c r="F184" s="140"/>
    </row>
    <row r="185" spans="1:7" ht="18.75" x14ac:dyDescent="0.25">
      <c r="A185" s="130"/>
      <c r="B185" s="131" t="s">
        <v>473</v>
      </c>
      <c r="C185" s="130"/>
      <c r="D185" s="130"/>
      <c r="E185" s="130"/>
      <c r="F185" s="132"/>
      <c r="G185" s="132"/>
    </row>
    <row r="186" spans="1:7" ht="15" customHeight="1" x14ac:dyDescent="0.25">
      <c r="A186" s="117"/>
      <c r="B186" s="118" t="s">
        <v>679</v>
      </c>
      <c r="C186" s="117" t="s">
        <v>680</v>
      </c>
      <c r="D186" s="117" t="s">
        <v>681</v>
      </c>
      <c r="E186" s="124"/>
      <c r="F186" s="117" t="s">
        <v>508</v>
      </c>
      <c r="G186" s="117" t="s">
        <v>682</v>
      </c>
    </row>
    <row r="187" spans="1:7" x14ac:dyDescent="0.25">
      <c r="A187" s="108" t="s">
        <v>683</v>
      </c>
      <c r="B187" s="127" t="s">
        <v>684</v>
      </c>
      <c r="C187" s="166">
        <v>171.71718716400079</v>
      </c>
      <c r="E187" s="133"/>
      <c r="F187" s="134"/>
      <c r="G187" s="134"/>
    </row>
    <row r="188" spans="1:7" x14ac:dyDescent="0.25">
      <c r="A188" s="133"/>
      <c r="B188" s="135"/>
      <c r="C188" s="133"/>
      <c r="D188" s="133"/>
      <c r="E188" s="133"/>
      <c r="F188" s="134"/>
      <c r="G188" s="134"/>
    </row>
    <row r="189" spans="1:7" x14ac:dyDescent="0.25">
      <c r="B189" s="127" t="s">
        <v>685</v>
      </c>
      <c r="C189" s="133"/>
      <c r="D189" s="133"/>
      <c r="E189" s="133"/>
      <c r="F189" s="134"/>
      <c r="G189" s="134"/>
    </row>
    <row r="190" spans="1:7" x14ac:dyDescent="0.25">
      <c r="A190" s="108" t="s">
        <v>686</v>
      </c>
      <c r="B190" s="127" t="s">
        <v>1774</v>
      </c>
      <c r="C190" s="166">
        <v>1.2235137599999999</v>
      </c>
      <c r="D190" s="169">
        <v>54</v>
      </c>
      <c r="E190" s="133"/>
      <c r="F190" s="165">
        <f t="shared" ref="F190:F213" si="3">IF($C$214=0,"",IF(C190="[for completion]","",IF(C190="","",C190/$C$214)))</f>
        <v>2.7462585184482208E-4</v>
      </c>
      <c r="G190" s="165">
        <f t="shared" ref="G190:G213" si="4">IF($D$214=0,"",IF(D190="[for completion]","",IF(D190="","",D190/$D$214)))</f>
        <v>2.0813258816727693E-3</v>
      </c>
    </row>
    <row r="191" spans="1:7" x14ac:dyDescent="0.25">
      <c r="A191" s="108" t="s">
        <v>687</v>
      </c>
      <c r="B191" s="127" t="s">
        <v>1775</v>
      </c>
      <c r="C191" s="166">
        <v>33.626774269999999</v>
      </c>
      <c r="D191" s="169">
        <v>806</v>
      </c>
      <c r="E191" s="133"/>
      <c r="F191" s="165">
        <f t="shared" si="3"/>
        <v>7.5477545333795795E-3</v>
      </c>
      <c r="G191" s="165">
        <f t="shared" si="4"/>
        <v>3.1065715937560225E-2</v>
      </c>
    </row>
    <row r="192" spans="1:7" x14ac:dyDescent="0.25">
      <c r="A192" s="108" t="s">
        <v>688</v>
      </c>
      <c r="B192" s="127" t="s">
        <v>1776</v>
      </c>
      <c r="C192" s="166">
        <v>121.94531365</v>
      </c>
      <c r="D192" s="169">
        <v>1896</v>
      </c>
      <c r="E192" s="133"/>
      <c r="F192" s="165">
        <f t="shared" si="3"/>
        <v>2.737144177243684E-2</v>
      </c>
      <c r="G192" s="165">
        <f t="shared" si="4"/>
        <v>7.3077664289843899E-2</v>
      </c>
    </row>
    <row r="193" spans="1:7" x14ac:dyDescent="0.25">
      <c r="A193" s="108" t="s">
        <v>689</v>
      </c>
      <c r="B193" s="127" t="s">
        <v>1777</v>
      </c>
      <c r="C193" s="166">
        <v>270.92338925000001</v>
      </c>
      <c r="D193" s="169">
        <v>3029</v>
      </c>
      <c r="E193" s="133"/>
      <c r="F193" s="165">
        <f t="shared" si="3"/>
        <v>6.08105678823486E-2</v>
      </c>
      <c r="G193" s="165">
        <f t="shared" si="4"/>
        <v>0.11674696473308922</v>
      </c>
    </row>
    <row r="194" spans="1:7" x14ac:dyDescent="0.25">
      <c r="A194" s="108" t="s">
        <v>690</v>
      </c>
      <c r="B194" s="127" t="s">
        <v>1778</v>
      </c>
      <c r="C194" s="166">
        <v>903.88932685999998</v>
      </c>
      <c r="D194" s="169">
        <v>7164</v>
      </c>
      <c r="E194" s="133"/>
      <c r="F194" s="165">
        <f t="shared" si="3"/>
        <v>0.20288400872775664</v>
      </c>
      <c r="G194" s="165">
        <f t="shared" si="4"/>
        <v>0.27612256696858739</v>
      </c>
    </row>
    <row r="195" spans="1:7" x14ac:dyDescent="0.25">
      <c r="A195" s="108" t="s">
        <v>691</v>
      </c>
      <c r="B195" s="127" t="s">
        <v>1779</v>
      </c>
      <c r="C195" s="166">
        <v>984.29573684000002</v>
      </c>
      <c r="D195" s="169">
        <v>5655</v>
      </c>
      <c r="E195" s="133"/>
      <c r="F195" s="165">
        <f t="shared" si="3"/>
        <v>0.22093176557075406</v>
      </c>
      <c r="G195" s="165">
        <f t="shared" si="4"/>
        <v>0.21796107149739835</v>
      </c>
    </row>
    <row r="196" spans="1:7" x14ac:dyDescent="0.25">
      <c r="A196" s="108" t="s">
        <v>692</v>
      </c>
      <c r="B196" s="127" t="s">
        <v>1780</v>
      </c>
      <c r="C196" s="166">
        <v>762.46388870999999</v>
      </c>
      <c r="D196" s="169">
        <v>3405</v>
      </c>
      <c r="E196" s="133"/>
      <c r="F196" s="165">
        <f t="shared" si="3"/>
        <v>0.17114012263981354</v>
      </c>
      <c r="G196" s="165">
        <f t="shared" si="4"/>
        <v>0.13123915976103295</v>
      </c>
    </row>
    <row r="197" spans="1:7" x14ac:dyDescent="0.25">
      <c r="A197" s="108" t="s">
        <v>693</v>
      </c>
      <c r="B197" s="127" t="s">
        <v>1781</v>
      </c>
      <c r="C197" s="166">
        <v>496.12595827000001</v>
      </c>
      <c r="D197" s="169">
        <v>1812</v>
      </c>
      <c r="E197" s="133"/>
      <c r="F197" s="165">
        <f t="shared" si="3"/>
        <v>0.11135879167572861</v>
      </c>
      <c r="G197" s="165">
        <f t="shared" si="4"/>
        <v>6.9840046251686258E-2</v>
      </c>
    </row>
    <row r="198" spans="1:7" x14ac:dyDescent="0.25">
      <c r="A198" s="108" t="s">
        <v>694</v>
      </c>
      <c r="B198" s="127" t="s">
        <v>1782</v>
      </c>
      <c r="C198" s="166">
        <v>272.25413536000002</v>
      </c>
      <c r="D198" s="169">
        <v>839</v>
      </c>
      <c r="E198" s="133"/>
      <c r="F198" s="165">
        <f t="shared" si="3"/>
        <v>6.1109262752807543E-2</v>
      </c>
      <c r="G198" s="165">
        <f t="shared" si="4"/>
        <v>3.2337637309693586E-2</v>
      </c>
    </row>
    <row r="199" spans="1:7" x14ac:dyDescent="0.25">
      <c r="A199" s="108" t="s">
        <v>695</v>
      </c>
      <c r="B199" s="127" t="s">
        <v>1783</v>
      </c>
      <c r="C199" s="166">
        <v>208.21390344</v>
      </c>
      <c r="D199" s="169">
        <v>557</v>
      </c>
      <c r="E199" s="127"/>
      <c r="F199" s="165">
        <f t="shared" si="3"/>
        <v>4.6735004106652246E-2</v>
      </c>
      <c r="G199" s="165">
        <f t="shared" si="4"/>
        <v>2.1468491038735788E-2</v>
      </c>
    </row>
    <row r="200" spans="1:7" x14ac:dyDescent="0.25">
      <c r="A200" s="108" t="s">
        <v>696</v>
      </c>
      <c r="B200" s="127" t="s">
        <v>1784</v>
      </c>
      <c r="C200" s="166">
        <v>98.679357150000001</v>
      </c>
      <c r="D200" s="169">
        <v>233</v>
      </c>
      <c r="E200" s="127"/>
      <c r="F200" s="165">
        <f t="shared" si="3"/>
        <v>2.2149242127704544E-2</v>
      </c>
      <c r="G200" s="165">
        <f t="shared" si="4"/>
        <v>8.9805357486991717E-3</v>
      </c>
    </row>
    <row r="201" spans="1:7" x14ac:dyDescent="0.25">
      <c r="A201" s="108" t="s">
        <v>697</v>
      </c>
      <c r="B201" s="127" t="s">
        <v>1785</v>
      </c>
      <c r="C201" s="166">
        <v>71.795623129999996</v>
      </c>
      <c r="D201" s="169">
        <v>151</v>
      </c>
      <c r="E201" s="127"/>
      <c r="F201" s="165">
        <f t="shared" si="3"/>
        <v>1.6115008106493269E-2</v>
      </c>
      <c r="G201" s="165">
        <f t="shared" si="4"/>
        <v>5.8200038543071882E-3</v>
      </c>
    </row>
    <row r="202" spans="1:7" x14ac:dyDescent="0.25">
      <c r="A202" s="108" t="s">
        <v>698</v>
      </c>
      <c r="B202" s="127" t="s">
        <v>1786</v>
      </c>
      <c r="C202" s="166">
        <v>53.905133050000003</v>
      </c>
      <c r="D202" s="169">
        <v>103</v>
      </c>
      <c r="E202" s="127"/>
      <c r="F202" s="165">
        <f t="shared" si="3"/>
        <v>1.2099367875245411E-2</v>
      </c>
      <c r="G202" s="165">
        <f t="shared" si="4"/>
        <v>3.969936403931393E-3</v>
      </c>
    </row>
    <row r="203" spans="1:7" x14ac:dyDescent="0.25">
      <c r="A203" s="108" t="s">
        <v>699</v>
      </c>
      <c r="B203" s="127" t="s">
        <v>1787</v>
      </c>
      <c r="C203" s="166">
        <v>34.009688130000001</v>
      </c>
      <c r="D203" s="169">
        <v>59</v>
      </c>
      <c r="E203" s="127"/>
      <c r="F203" s="165">
        <f t="shared" si="3"/>
        <v>7.6337021119222926E-3</v>
      </c>
      <c r="G203" s="165">
        <f t="shared" si="4"/>
        <v>2.2740412410869148E-3</v>
      </c>
    </row>
    <row r="204" spans="1:7" x14ac:dyDescent="0.25">
      <c r="A204" s="108" t="s">
        <v>700</v>
      </c>
      <c r="B204" s="127" t="s">
        <v>1788</v>
      </c>
      <c r="C204" s="166">
        <v>26.903989880000001</v>
      </c>
      <c r="D204" s="169">
        <v>43</v>
      </c>
      <c r="E204" s="127"/>
      <c r="F204" s="165">
        <f t="shared" si="3"/>
        <v>6.0387805845513931E-3</v>
      </c>
      <c r="G204" s="165">
        <f t="shared" si="4"/>
        <v>1.6573520909616496E-3</v>
      </c>
    </row>
    <row r="205" spans="1:7" x14ac:dyDescent="0.25">
      <c r="A205" s="108" t="s">
        <v>701</v>
      </c>
      <c r="B205" s="127" t="s">
        <v>1789</v>
      </c>
      <c r="C205" s="166">
        <v>23.027273770000001</v>
      </c>
      <c r="D205" s="169">
        <v>34</v>
      </c>
      <c r="F205" s="165">
        <f t="shared" si="3"/>
        <v>5.1686257085904602E-3</v>
      </c>
      <c r="G205" s="165">
        <f t="shared" si="4"/>
        <v>1.3104644440161881E-3</v>
      </c>
    </row>
    <row r="206" spans="1:7" x14ac:dyDescent="0.25">
      <c r="A206" s="108" t="s">
        <v>702</v>
      </c>
      <c r="B206" s="127" t="s">
        <v>1790</v>
      </c>
      <c r="C206" s="166">
        <v>20.235105860000001</v>
      </c>
      <c r="D206" s="169">
        <v>28</v>
      </c>
      <c r="E206" s="122"/>
      <c r="F206" s="165">
        <f t="shared" si="3"/>
        <v>4.5419049345000019E-3</v>
      </c>
      <c r="G206" s="165">
        <f t="shared" si="4"/>
        <v>1.0792060127192138E-3</v>
      </c>
    </row>
    <row r="207" spans="1:7" x14ac:dyDescent="0.25">
      <c r="A207" s="108" t="s">
        <v>703</v>
      </c>
      <c r="B207" s="127" t="s">
        <v>1791</v>
      </c>
      <c r="C207" s="166">
        <v>16.39186389</v>
      </c>
      <c r="D207" s="169">
        <v>21</v>
      </c>
      <c r="E207" s="122"/>
      <c r="F207" s="165">
        <f t="shared" si="3"/>
        <v>3.679263553289036E-3</v>
      </c>
      <c r="G207" s="165">
        <f t="shared" si="4"/>
        <v>8.0940450953941034E-4</v>
      </c>
    </row>
    <row r="208" spans="1:7" x14ac:dyDescent="0.25">
      <c r="A208" s="108" t="s">
        <v>704</v>
      </c>
      <c r="B208" s="127" t="s">
        <v>1792</v>
      </c>
      <c r="C208" s="166">
        <v>8.3053323999999993</v>
      </c>
      <c r="D208" s="169">
        <v>10</v>
      </c>
      <c r="E208" s="122"/>
      <c r="F208" s="165">
        <f t="shared" si="3"/>
        <v>1.8641874409360141E-3</v>
      </c>
      <c r="G208" s="165">
        <f t="shared" si="4"/>
        <v>3.8543071882829059E-4</v>
      </c>
    </row>
    <row r="209" spans="1:7" x14ac:dyDescent="0.25">
      <c r="A209" s="108" t="s">
        <v>705</v>
      </c>
      <c r="B209" s="127" t="s">
        <v>1793</v>
      </c>
      <c r="C209" s="166">
        <v>7.8912019899999999</v>
      </c>
      <c r="D209" s="169">
        <v>9</v>
      </c>
      <c r="E209" s="122"/>
      <c r="F209" s="165">
        <f t="shared" si="3"/>
        <v>1.7712330988278425E-3</v>
      </c>
      <c r="G209" s="165">
        <f t="shared" si="4"/>
        <v>3.4688764694546155E-4</v>
      </c>
    </row>
    <row r="210" spans="1:7" x14ac:dyDescent="0.25">
      <c r="A210" s="108" t="s">
        <v>706</v>
      </c>
      <c r="B210" s="127" t="s">
        <v>1794</v>
      </c>
      <c r="C210" s="166">
        <v>7.4079631499999996</v>
      </c>
      <c r="D210" s="169">
        <v>8</v>
      </c>
      <c r="E210" s="122"/>
      <c r="F210" s="165">
        <f t="shared" si="3"/>
        <v>1.6627669070953493E-3</v>
      </c>
      <c r="G210" s="165">
        <f t="shared" si="4"/>
        <v>3.083445750626325E-4</v>
      </c>
    </row>
    <row r="211" spans="1:7" x14ac:dyDescent="0.25">
      <c r="A211" s="108" t="s">
        <v>707</v>
      </c>
      <c r="B211" s="127" t="s">
        <v>1795</v>
      </c>
      <c r="C211" s="166">
        <v>8.8346128200000003</v>
      </c>
      <c r="D211" s="169">
        <v>9</v>
      </c>
      <c r="E211" s="122"/>
      <c r="F211" s="165">
        <f t="shared" si="3"/>
        <v>1.9829879734345498E-3</v>
      </c>
      <c r="G211" s="165">
        <f t="shared" si="4"/>
        <v>3.4688764694546155E-4</v>
      </c>
    </row>
    <row r="212" spans="1:7" x14ac:dyDescent="0.25">
      <c r="A212" s="108" t="s">
        <v>708</v>
      </c>
      <c r="B212" s="127" t="s">
        <v>1796</v>
      </c>
      <c r="C212" s="166">
        <v>22.853335340000001</v>
      </c>
      <c r="D212" s="169">
        <v>20</v>
      </c>
      <c r="E212" s="122"/>
      <c r="F212" s="165">
        <f t="shared" si="3"/>
        <v>5.1295840638873377E-3</v>
      </c>
      <c r="G212" s="165">
        <f t="shared" si="4"/>
        <v>7.7086143765658119E-4</v>
      </c>
    </row>
    <row r="213" spans="1:7" x14ac:dyDescent="0.25">
      <c r="A213" s="108" t="s">
        <v>709</v>
      </c>
      <c r="B213" s="127"/>
      <c r="C213" s="166"/>
      <c r="D213" s="169"/>
      <c r="E213" s="122"/>
      <c r="F213" s="165" t="str">
        <f t="shared" si="3"/>
        <v/>
      </c>
      <c r="G213" s="165" t="str">
        <f t="shared" si="4"/>
        <v/>
      </c>
    </row>
    <row r="214" spans="1:7" x14ac:dyDescent="0.25">
      <c r="A214" s="108" t="s">
        <v>710</v>
      </c>
      <c r="B214" s="136" t="s">
        <v>99</v>
      </c>
      <c r="C214" s="172">
        <f>SUM(C190:C213)</f>
        <v>4455.2024209700003</v>
      </c>
      <c r="D214" s="170">
        <f>SUM(D190:D213)</f>
        <v>25945</v>
      </c>
      <c r="E214" s="122"/>
      <c r="F214" s="171">
        <f>SUM(F190:F213)</f>
        <v>0.99999999999999989</v>
      </c>
      <c r="G214" s="171">
        <f>SUM(G190:G213)</f>
        <v>1</v>
      </c>
    </row>
    <row r="215" spans="1:7" ht="15" customHeight="1" x14ac:dyDescent="0.25">
      <c r="A215" s="117"/>
      <c r="B215" s="118" t="s">
        <v>711</v>
      </c>
      <c r="C215" s="117" t="s">
        <v>680</v>
      </c>
      <c r="D215" s="117" t="s">
        <v>681</v>
      </c>
      <c r="E215" s="124"/>
      <c r="F215" s="117" t="s">
        <v>508</v>
      </c>
      <c r="G215" s="117" t="s">
        <v>682</v>
      </c>
    </row>
    <row r="216" spans="1:7" x14ac:dyDescent="0.25">
      <c r="A216" s="108" t="s">
        <v>712</v>
      </c>
      <c r="B216" s="108" t="s">
        <v>713</v>
      </c>
      <c r="C216" s="140">
        <v>0.67723199999999995</v>
      </c>
      <c r="F216" s="168"/>
      <c r="G216" s="168"/>
    </row>
    <row r="217" spans="1:7" x14ac:dyDescent="0.25">
      <c r="F217" s="168"/>
      <c r="G217" s="168"/>
    </row>
    <row r="218" spans="1:7" x14ac:dyDescent="0.25">
      <c r="B218" s="127" t="s">
        <v>714</v>
      </c>
      <c r="F218" s="168"/>
      <c r="G218" s="168"/>
    </row>
    <row r="219" spans="1:7" x14ac:dyDescent="0.25">
      <c r="A219" s="108" t="s">
        <v>715</v>
      </c>
      <c r="B219" s="108" t="s">
        <v>1797</v>
      </c>
      <c r="C219" s="166">
        <v>428.68929527</v>
      </c>
      <c r="D219" s="169">
        <v>6360</v>
      </c>
      <c r="F219" s="165">
        <f t="shared" ref="F219:F226" si="5">IF($C$227=0,"",IF(C219="[for completion]","",C219/$C$227))</f>
        <v>9.6222181342921917E-2</v>
      </c>
      <c r="G219" s="165">
        <f t="shared" ref="G219:G226" si="6">IF($D$227=0,"",IF(D219="[for completion]","",D219/$D$227))</f>
        <v>0.13499745287824758</v>
      </c>
    </row>
    <row r="220" spans="1:7" x14ac:dyDescent="0.25">
      <c r="A220" s="108" t="s">
        <v>717</v>
      </c>
      <c r="B220" s="108" t="s">
        <v>1798</v>
      </c>
      <c r="C220" s="166">
        <v>468.96655246</v>
      </c>
      <c r="D220" s="169">
        <v>5539</v>
      </c>
      <c r="F220" s="165">
        <f t="shared" si="5"/>
        <v>0.10526268127630782</v>
      </c>
      <c r="G220" s="165">
        <f t="shared" si="6"/>
        <v>0.11757089488877569</v>
      </c>
    </row>
    <row r="221" spans="1:7" x14ac:dyDescent="0.25">
      <c r="A221" s="108" t="s">
        <v>719</v>
      </c>
      <c r="B221" s="108" t="s">
        <v>1799</v>
      </c>
      <c r="C221" s="166">
        <v>696.13893146999999</v>
      </c>
      <c r="D221" s="169">
        <v>7345</v>
      </c>
      <c r="F221" s="165">
        <f t="shared" si="5"/>
        <v>0.15625304210497235</v>
      </c>
      <c r="G221" s="165">
        <f t="shared" si="6"/>
        <v>0.15590507726269315</v>
      </c>
    </row>
    <row r="222" spans="1:7" x14ac:dyDescent="0.25">
      <c r="A222" s="108" t="s">
        <v>721</v>
      </c>
      <c r="B222" s="108" t="s">
        <v>1800</v>
      </c>
      <c r="C222" s="166">
        <v>937.71284776000005</v>
      </c>
      <c r="D222" s="169">
        <v>8821</v>
      </c>
      <c r="F222" s="165">
        <f t="shared" si="5"/>
        <v>0.21047592435897414</v>
      </c>
      <c r="G222" s="165">
        <f t="shared" si="6"/>
        <v>0.18723467481745629</v>
      </c>
    </row>
    <row r="223" spans="1:7" x14ac:dyDescent="0.25">
      <c r="A223" s="108" t="s">
        <v>723</v>
      </c>
      <c r="B223" s="108" t="s">
        <v>1801</v>
      </c>
      <c r="C223" s="166">
        <v>571.45335256999999</v>
      </c>
      <c r="D223" s="169">
        <v>5948</v>
      </c>
      <c r="F223" s="165">
        <f t="shared" si="5"/>
        <v>0.12826652945784259</v>
      </c>
      <c r="G223" s="165">
        <f t="shared" si="6"/>
        <v>0.12625233486160639</v>
      </c>
    </row>
    <row r="224" spans="1:7" x14ac:dyDescent="0.25">
      <c r="A224" s="108" t="s">
        <v>725</v>
      </c>
      <c r="B224" s="108" t="s">
        <v>1802</v>
      </c>
      <c r="C224" s="166">
        <v>603.56677582999998</v>
      </c>
      <c r="D224" s="169">
        <v>5879</v>
      </c>
      <c r="F224" s="165">
        <f t="shared" si="5"/>
        <v>0.1354746022288679</v>
      </c>
      <c r="G224" s="165">
        <f t="shared" si="6"/>
        <v>0.12478773985396502</v>
      </c>
    </row>
    <row r="225" spans="1:7" x14ac:dyDescent="0.25">
      <c r="A225" s="108" t="s">
        <v>727</v>
      </c>
      <c r="B225" s="108" t="s">
        <v>1803</v>
      </c>
      <c r="C225" s="166">
        <v>535.36087161</v>
      </c>
      <c r="D225" s="169">
        <v>5204</v>
      </c>
      <c r="F225" s="165">
        <f t="shared" si="5"/>
        <v>0.12016533055605579</v>
      </c>
      <c r="G225" s="165">
        <f t="shared" si="6"/>
        <v>0.11046017999660383</v>
      </c>
    </row>
    <row r="226" spans="1:7" x14ac:dyDescent="0.25">
      <c r="A226" s="108" t="s">
        <v>729</v>
      </c>
      <c r="B226" s="108" t="s">
        <v>1804</v>
      </c>
      <c r="C226" s="166">
        <v>213.313794</v>
      </c>
      <c r="D226" s="169">
        <v>2016</v>
      </c>
      <c r="F226" s="165">
        <f t="shared" si="5"/>
        <v>4.7879708674057671E-2</v>
      </c>
      <c r="G226" s="165">
        <f t="shared" si="6"/>
        <v>4.2791645440652067E-2</v>
      </c>
    </row>
    <row r="227" spans="1:7" x14ac:dyDescent="0.25">
      <c r="A227" s="108" t="s">
        <v>731</v>
      </c>
      <c r="B227" s="136" t="s">
        <v>99</v>
      </c>
      <c r="C227" s="166">
        <f>SUM(C219:C226)</f>
        <v>4455.2024209699994</v>
      </c>
      <c r="D227" s="169">
        <f>SUM(D219:D226)</f>
        <v>47112</v>
      </c>
      <c r="F227" s="140">
        <f>SUM(F219:F226)</f>
        <v>1.0000000000000002</v>
      </c>
      <c r="G227" s="140">
        <f>SUM(G219:G226)</f>
        <v>1</v>
      </c>
    </row>
    <row r="228" spans="1:7" outlineLevel="1" x14ac:dyDescent="0.25">
      <c r="A228" s="108" t="s">
        <v>732</v>
      </c>
      <c r="B228" s="123" t="s">
        <v>1805</v>
      </c>
      <c r="C228" s="166">
        <v>193.66939977999999</v>
      </c>
      <c r="D228" s="169">
        <v>1806</v>
      </c>
      <c r="F228" s="165">
        <f t="shared" ref="F228:F233" si="7">IF($C$227=0,"",IF(C228="[for completion]","",C228/$C$227))</f>
        <v>4.3470392920516E-2</v>
      </c>
      <c r="G228" s="165">
        <f t="shared" ref="G228:G233" si="8">IF($D$227=0,"",IF(D228="[for completion]","",D228/$D$227))</f>
        <v>3.8334182373917475E-2</v>
      </c>
    </row>
    <row r="229" spans="1:7" outlineLevel="1" x14ac:dyDescent="0.25">
      <c r="A229" s="108" t="s">
        <v>734</v>
      </c>
      <c r="B229" s="123" t="s">
        <v>1806</v>
      </c>
      <c r="C229" s="166">
        <v>19.644394219999999</v>
      </c>
      <c r="D229" s="169">
        <v>210</v>
      </c>
      <c r="F229" s="165">
        <f t="shared" si="7"/>
        <v>4.4093157535416688E-3</v>
      </c>
      <c r="G229" s="165">
        <f t="shared" si="8"/>
        <v>4.4574630667345901E-3</v>
      </c>
    </row>
    <row r="230" spans="1:7" outlineLevel="1" x14ac:dyDescent="0.25">
      <c r="A230" s="108" t="s">
        <v>736</v>
      </c>
      <c r="B230" s="123" t="s">
        <v>1807</v>
      </c>
      <c r="C230" s="166">
        <v>0</v>
      </c>
      <c r="D230" s="169">
        <v>0</v>
      </c>
      <c r="F230" s="165">
        <f t="shared" si="7"/>
        <v>0</v>
      </c>
      <c r="G230" s="165">
        <f t="shared" si="8"/>
        <v>0</v>
      </c>
    </row>
    <row r="231" spans="1:7" outlineLevel="1" x14ac:dyDescent="0.25">
      <c r="A231" s="108" t="s">
        <v>738</v>
      </c>
      <c r="B231" s="123" t="s">
        <v>1808</v>
      </c>
      <c r="C231" s="166">
        <v>0</v>
      </c>
      <c r="D231" s="169">
        <v>0</v>
      </c>
      <c r="F231" s="165">
        <f t="shared" si="7"/>
        <v>0</v>
      </c>
      <c r="G231" s="165">
        <f t="shared" si="8"/>
        <v>0</v>
      </c>
    </row>
    <row r="232" spans="1:7" outlineLevel="1" x14ac:dyDescent="0.25">
      <c r="A232" s="108" t="s">
        <v>740</v>
      </c>
      <c r="B232" s="123" t="s">
        <v>1809</v>
      </c>
      <c r="C232" s="166">
        <v>0</v>
      </c>
      <c r="D232" s="169">
        <v>0</v>
      </c>
      <c r="F232" s="165">
        <f t="shared" si="7"/>
        <v>0</v>
      </c>
      <c r="G232" s="165">
        <f t="shared" si="8"/>
        <v>0</v>
      </c>
    </row>
    <row r="233" spans="1:7" outlineLevel="1" x14ac:dyDescent="0.25">
      <c r="A233" s="108" t="s">
        <v>742</v>
      </c>
      <c r="B233" s="123" t="s">
        <v>1810</v>
      </c>
      <c r="C233" s="166">
        <v>0</v>
      </c>
      <c r="D233" s="169">
        <v>0</v>
      </c>
      <c r="F233" s="165">
        <f t="shared" si="7"/>
        <v>0</v>
      </c>
      <c r="G233" s="165">
        <f t="shared" si="8"/>
        <v>0</v>
      </c>
    </row>
    <row r="234" spans="1:7" outlineLevel="1" x14ac:dyDescent="0.25">
      <c r="A234" s="108" t="s">
        <v>744</v>
      </c>
      <c r="B234" s="123"/>
      <c r="F234" s="165"/>
      <c r="G234" s="165"/>
    </row>
    <row r="235" spans="1:7" outlineLevel="1" x14ac:dyDescent="0.25">
      <c r="A235" s="108" t="s">
        <v>745</v>
      </c>
      <c r="B235" s="123"/>
      <c r="F235" s="165"/>
      <c r="G235" s="165"/>
    </row>
    <row r="236" spans="1:7" outlineLevel="1" x14ac:dyDescent="0.25">
      <c r="A236" s="108" t="s">
        <v>746</v>
      </c>
      <c r="B236" s="123"/>
      <c r="F236" s="165"/>
      <c r="G236" s="165"/>
    </row>
    <row r="237" spans="1:7" ht="15" customHeight="1" x14ac:dyDescent="0.25">
      <c r="A237" s="117"/>
      <c r="B237" s="118" t="s">
        <v>747</v>
      </c>
      <c r="C237" s="117" t="s">
        <v>680</v>
      </c>
      <c r="D237" s="117" t="s">
        <v>681</v>
      </c>
      <c r="E237" s="124"/>
      <c r="F237" s="117" t="s">
        <v>508</v>
      </c>
      <c r="G237" s="117" t="s">
        <v>682</v>
      </c>
    </row>
    <row r="238" spans="1:7" x14ac:dyDescent="0.25">
      <c r="A238" s="108" t="s">
        <v>748</v>
      </c>
      <c r="B238" s="108" t="s">
        <v>713</v>
      </c>
      <c r="C238" s="140">
        <v>0.55681252999999997</v>
      </c>
      <c r="F238" s="168"/>
      <c r="G238" s="168"/>
    </row>
    <row r="239" spans="1:7" x14ac:dyDescent="0.25">
      <c r="F239" s="168"/>
      <c r="G239" s="168"/>
    </row>
    <row r="240" spans="1:7" x14ac:dyDescent="0.25">
      <c r="B240" s="127" t="s">
        <v>714</v>
      </c>
      <c r="F240" s="168"/>
      <c r="G240" s="168"/>
    </row>
    <row r="241" spans="1:7" x14ac:dyDescent="0.25">
      <c r="A241" s="108" t="s">
        <v>749</v>
      </c>
      <c r="B241" s="108" t="s">
        <v>1797</v>
      </c>
      <c r="C241" s="166">
        <v>869.07298545000003</v>
      </c>
      <c r="D241" s="169">
        <v>11288</v>
      </c>
      <c r="F241" s="165">
        <f t="shared" ref="F241:F248" si="9">IF($C$249=0,"",IF(C241="[Mark as ND1 if not relevant]","",C241/$C$249))</f>
        <v>0.19506924788858029</v>
      </c>
      <c r="G241" s="165">
        <f t="shared" ref="G241:G248" si="10">IF($D$249=0,"",IF(D241="[Mark as ND1 if not relevant]","",D241/$D$249))</f>
        <v>0.23959925284428596</v>
      </c>
    </row>
    <row r="242" spans="1:7" x14ac:dyDescent="0.25">
      <c r="A242" s="108" t="s">
        <v>750</v>
      </c>
      <c r="B242" s="108" t="s">
        <v>1798</v>
      </c>
      <c r="C242" s="166">
        <v>887.57996335999997</v>
      </c>
      <c r="D242" s="169">
        <v>9177</v>
      </c>
      <c r="F242" s="165">
        <f t="shared" si="9"/>
        <v>0.19922326293914011</v>
      </c>
      <c r="G242" s="165">
        <f t="shared" si="10"/>
        <v>0.19479113601630157</v>
      </c>
    </row>
    <row r="243" spans="1:7" x14ac:dyDescent="0.25">
      <c r="A243" s="108" t="s">
        <v>751</v>
      </c>
      <c r="B243" s="108" t="s">
        <v>1799</v>
      </c>
      <c r="C243" s="166">
        <v>931.38931227</v>
      </c>
      <c r="D243" s="169">
        <v>9030</v>
      </c>
      <c r="F243" s="165">
        <f t="shared" si="9"/>
        <v>0.20905656449773949</v>
      </c>
      <c r="G243" s="165">
        <f t="shared" si="10"/>
        <v>0.19167091186958737</v>
      </c>
    </row>
    <row r="244" spans="1:7" x14ac:dyDescent="0.25">
      <c r="A244" s="108" t="s">
        <v>752</v>
      </c>
      <c r="B244" s="108" t="s">
        <v>1800</v>
      </c>
      <c r="C244" s="166">
        <v>715.53848401000005</v>
      </c>
      <c r="D244" s="169">
        <v>7242</v>
      </c>
      <c r="F244" s="165">
        <f t="shared" si="9"/>
        <v>0.16060740150482564</v>
      </c>
      <c r="G244" s="165">
        <f t="shared" si="10"/>
        <v>0.15371879775853287</v>
      </c>
    </row>
    <row r="245" spans="1:7" x14ac:dyDescent="0.25">
      <c r="A245" s="108" t="s">
        <v>753</v>
      </c>
      <c r="B245" s="108" t="s">
        <v>1801</v>
      </c>
      <c r="C245" s="166">
        <v>615.95775196</v>
      </c>
      <c r="D245" s="169">
        <v>6118</v>
      </c>
      <c r="F245" s="165">
        <f t="shared" si="9"/>
        <v>0.13825583974832995</v>
      </c>
      <c r="G245" s="165">
        <f t="shared" si="10"/>
        <v>0.12986075734420105</v>
      </c>
    </row>
    <row r="246" spans="1:7" x14ac:dyDescent="0.25">
      <c r="A246" s="108" t="s">
        <v>754</v>
      </c>
      <c r="B246" s="108" t="s">
        <v>1802</v>
      </c>
      <c r="C246" s="166">
        <v>344.61023327999999</v>
      </c>
      <c r="D246" s="169">
        <v>3407</v>
      </c>
      <c r="F246" s="165">
        <f t="shared" si="9"/>
        <v>7.7350073176915363E-2</v>
      </c>
      <c r="G246" s="165">
        <f t="shared" si="10"/>
        <v>7.2317031754117841E-2</v>
      </c>
    </row>
    <row r="247" spans="1:7" x14ac:dyDescent="0.25">
      <c r="A247" s="108" t="s">
        <v>755</v>
      </c>
      <c r="B247" s="108" t="s">
        <v>1803</v>
      </c>
      <c r="C247" s="166">
        <v>89.754034020000006</v>
      </c>
      <c r="D247" s="169">
        <v>834</v>
      </c>
      <c r="F247" s="165">
        <f t="shared" si="9"/>
        <v>2.0145893618108261E-2</v>
      </c>
      <c r="G247" s="165">
        <f t="shared" si="10"/>
        <v>1.7702496179317372E-2</v>
      </c>
    </row>
    <row r="248" spans="1:7" x14ac:dyDescent="0.25">
      <c r="A248" s="108" t="s">
        <v>756</v>
      </c>
      <c r="B248" s="108" t="s">
        <v>1811</v>
      </c>
      <c r="C248" s="166">
        <v>1.2996566199999999</v>
      </c>
      <c r="D248" s="169">
        <v>16</v>
      </c>
      <c r="F248" s="165">
        <f t="shared" si="9"/>
        <v>2.9171662636083654E-4</v>
      </c>
      <c r="G248" s="165">
        <f t="shared" si="10"/>
        <v>3.3961623365596876E-4</v>
      </c>
    </row>
    <row r="249" spans="1:7" x14ac:dyDescent="0.25">
      <c r="A249" s="108" t="s">
        <v>757</v>
      </c>
      <c r="B249" s="136" t="s">
        <v>99</v>
      </c>
      <c r="C249" s="166">
        <f>SUM(C241:C248)</f>
        <v>4455.2024209700003</v>
      </c>
      <c r="D249" s="169">
        <f>SUM(D241:D248)</f>
        <v>47112</v>
      </c>
      <c r="F249" s="140">
        <f>SUM(F241:F248)</f>
        <v>1</v>
      </c>
      <c r="G249" s="140">
        <f>SUM(G241:G248)</f>
        <v>1</v>
      </c>
    </row>
    <row r="250" spans="1:7" outlineLevel="1" x14ac:dyDescent="0.25">
      <c r="A250" s="108" t="s">
        <v>758</v>
      </c>
      <c r="B250" s="123" t="s">
        <v>1812</v>
      </c>
      <c r="C250" s="166">
        <v>1.0356566199999999</v>
      </c>
      <c r="D250" s="169">
        <v>15</v>
      </c>
      <c r="F250" s="165">
        <f t="shared" ref="F250:F255" si="11">IF($C$249=0,"",IF(C250="[for completion]","",C250/$C$249))</f>
        <v>2.3246005953069885E-4</v>
      </c>
      <c r="G250" s="165">
        <f t="shared" ref="G250:G255" si="12">IF($D$249=0,"",IF(D250="[for completion]","",D250/$D$249))</f>
        <v>3.1839021905247071E-4</v>
      </c>
    </row>
    <row r="251" spans="1:7" outlineLevel="1" x14ac:dyDescent="0.25">
      <c r="A251" s="108" t="s">
        <v>759</v>
      </c>
      <c r="B251" s="123" t="s">
        <v>1813</v>
      </c>
      <c r="C251" s="166">
        <v>0.26400000000000001</v>
      </c>
      <c r="D251" s="169">
        <v>1</v>
      </c>
      <c r="F251" s="165">
        <f t="shared" si="11"/>
        <v>5.9256566830137681E-5</v>
      </c>
      <c r="G251" s="165">
        <f t="shared" si="12"/>
        <v>2.1226014603498047E-5</v>
      </c>
    </row>
    <row r="252" spans="1:7" outlineLevel="1" x14ac:dyDescent="0.25">
      <c r="A252" s="108" t="s">
        <v>760</v>
      </c>
      <c r="B252" s="123" t="s">
        <v>1814</v>
      </c>
      <c r="C252" s="166">
        <v>0</v>
      </c>
      <c r="D252" s="169">
        <v>0</v>
      </c>
      <c r="F252" s="165">
        <f t="shared" si="11"/>
        <v>0</v>
      </c>
      <c r="G252" s="165">
        <f t="shared" si="12"/>
        <v>0</v>
      </c>
    </row>
    <row r="253" spans="1:7" outlineLevel="1" x14ac:dyDescent="0.25">
      <c r="A253" s="108" t="s">
        <v>761</v>
      </c>
      <c r="B253" s="123" t="s">
        <v>1815</v>
      </c>
      <c r="C253" s="166">
        <v>0</v>
      </c>
      <c r="D253" s="169">
        <v>0</v>
      </c>
      <c r="F253" s="165">
        <f t="shared" si="11"/>
        <v>0</v>
      </c>
      <c r="G253" s="165">
        <f t="shared" si="12"/>
        <v>0</v>
      </c>
    </row>
    <row r="254" spans="1:7" outlineLevel="1" x14ac:dyDescent="0.25">
      <c r="A254" s="108" t="s">
        <v>762</v>
      </c>
      <c r="B254" s="123" t="s">
        <v>1816</v>
      </c>
      <c r="C254" s="166">
        <v>0</v>
      </c>
      <c r="D254" s="169">
        <v>0</v>
      </c>
      <c r="F254" s="165">
        <f t="shared" si="11"/>
        <v>0</v>
      </c>
      <c r="G254" s="165">
        <f t="shared" si="12"/>
        <v>0</v>
      </c>
    </row>
    <row r="255" spans="1:7" outlineLevel="1" x14ac:dyDescent="0.25">
      <c r="A255" s="108" t="s">
        <v>763</v>
      </c>
      <c r="B255" s="123" t="s">
        <v>1810</v>
      </c>
      <c r="C255" s="166">
        <v>0</v>
      </c>
      <c r="D255" s="169">
        <v>0</v>
      </c>
      <c r="F255" s="165">
        <f t="shared" si="11"/>
        <v>0</v>
      </c>
      <c r="G255" s="165">
        <f t="shared" si="12"/>
        <v>0</v>
      </c>
    </row>
    <row r="256" spans="1:7" outlineLevel="1" x14ac:dyDescent="0.25">
      <c r="A256" s="108" t="s">
        <v>764</v>
      </c>
      <c r="B256" s="123"/>
      <c r="F256" s="120"/>
      <c r="G256" s="120"/>
    </row>
    <row r="257" spans="1:14" outlineLevel="1" x14ac:dyDescent="0.25">
      <c r="A257" s="108" t="s">
        <v>765</v>
      </c>
      <c r="B257" s="123"/>
      <c r="F257" s="120"/>
      <c r="G257" s="120"/>
    </row>
    <row r="258" spans="1:14" outlineLevel="1" x14ac:dyDescent="0.25">
      <c r="A258" s="108" t="s">
        <v>766</v>
      </c>
      <c r="B258" s="123"/>
      <c r="F258" s="120"/>
      <c r="G258" s="120"/>
    </row>
    <row r="259" spans="1:14" ht="15" customHeight="1" x14ac:dyDescent="0.25">
      <c r="A259" s="117"/>
      <c r="B259" s="118" t="s">
        <v>767</v>
      </c>
      <c r="C259" s="117" t="s">
        <v>508</v>
      </c>
      <c r="D259" s="117"/>
      <c r="E259" s="124"/>
      <c r="F259" s="117"/>
      <c r="G259" s="117"/>
    </row>
    <row r="260" spans="1:14" x14ac:dyDescent="0.25">
      <c r="A260" s="108" t="s">
        <v>768</v>
      </c>
      <c r="B260" s="108" t="s">
        <v>769</v>
      </c>
      <c r="C260" s="140">
        <v>1</v>
      </c>
      <c r="E260" s="122"/>
      <c r="F260" s="122"/>
      <c r="G260" s="122"/>
    </row>
    <row r="261" spans="1:14" x14ac:dyDescent="0.25">
      <c r="A261" s="108" t="s">
        <v>770</v>
      </c>
      <c r="B261" s="108" t="s">
        <v>771</v>
      </c>
      <c r="C261" s="140">
        <v>0</v>
      </c>
      <c r="E261" s="122"/>
      <c r="F261" s="122"/>
    </row>
    <row r="262" spans="1:14" x14ac:dyDescent="0.25">
      <c r="A262" s="108" t="s">
        <v>772</v>
      </c>
      <c r="B262" s="108" t="s">
        <v>773</v>
      </c>
      <c r="C262" s="140">
        <v>0</v>
      </c>
      <c r="E262" s="122"/>
      <c r="F262" s="122"/>
    </row>
    <row r="263" spans="1:14" x14ac:dyDescent="0.25">
      <c r="A263" s="108" t="s">
        <v>774</v>
      </c>
      <c r="B263" s="127" t="s">
        <v>1513</v>
      </c>
      <c r="C263" s="140"/>
      <c r="D263" s="133"/>
      <c r="E263" s="133"/>
      <c r="F263" s="134"/>
      <c r="G263" s="134"/>
      <c r="H263" s="103"/>
      <c r="I263" s="108"/>
      <c r="J263" s="108"/>
      <c r="K263" s="108"/>
      <c r="L263" s="103"/>
      <c r="M263" s="103"/>
      <c r="N263" s="103"/>
    </row>
    <row r="264" spans="1:14" x14ac:dyDescent="0.25">
      <c r="A264" s="108" t="s">
        <v>1521</v>
      </c>
      <c r="B264" s="108" t="s">
        <v>97</v>
      </c>
      <c r="C264" s="140"/>
      <c r="E264" s="122"/>
      <c r="F264" s="122"/>
    </row>
    <row r="265" spans="1:14" outlineLevel="1" x14ac:dyDescent="0.25">
      <c r="A265" s="108" t="s">
        <v>775</v>
      </c>
      <c r="B265" s="123" t="s">
        <v>776</v>
      </c>
      <c r="C265" s="140"/>
      <c r="E265" s="122"/>
      <c r="F265" s="122"/>
    </row>
    <row r="266" spans="1:14" outlineLevel="1" x14ac:dyDescent="0.25">
      <c r="A266" s="108" t="s">
        <v>777</v>
      </c>
      <c r="B266" s="123" t="s">
        <v>778</v>
      </c>
      <c r="C266" s="173"/>
      <c r="E266" s="122"/>
      <c r="F266" s="122"/>
    </row>
    <row r="267" spans="1:14" outlineLevel="1" x14ac:dyDescent="0.25">
      <c r="A267" s="108" t="s">
        <v>779</v>
      </c>
      <c r="B267" s="123" t="s">
        <v>780</v>
      </c>
      <c r="C267" s="140"/>
      <c r="E267" s="122"/>
      <c r="F267" s="122"/>
    </row>
    <row r="268" spans="1:14" outlineLevel="1" x14ac:dyDescent="0.25">
      <c r="A268" s="108" t="s">
        <v>781</v>
      </c>
      <c r="B268" s="123" t="s">
        <v>782</v>
      </c>
      <c r="C268" s="140"/>
      <c r="E268" s="122"/>
      <c r="F268" s="122"/>
    </row>
    <row r="269" spans="1:14" outlineLevel="1" x14ac:dyDescent="0.25">
      <c r="A269" s="108" t="s">
        <v>783</v>
      </c>
      <c r="B269" s="123" t="s">
        <v>784</v>
      </c>
      <c r="C269" s="140"/>
      <c r="E269" s="122"/>
      <c r="F269" s="122"/>
    </row>
    <row r="270" spans="1:14" outlineLevel="1" x14ac:dyDescent="0.25">
      <c r="A270" s="108" t="s">
        <v>785</v>
      </c>
      <c r="B270" s="123" t="s">
        <v>101</v>
      </c>
      <c r="C270" s="140"/>
      <c r="E270" s="122"/>
      <c r="F270" s="122"/>
    </row>
    <row r="271" spans="1:14" outlineLevel="1" x14ac:dyDescent="0.25">
      <c r="A271" s="108" t="s">
        <v>786</v>
      </c>
      <c r="B271" s="123" t="s">
        <v>101</v>
      </c>
      <c r="C271" s="140"/>
      <c r="E271" s="122"/>
      <c r="F271" s="122"/>
    </row>
    <row r="272" spans="1:14" outlineLevel="1" x14ac:dyDescent="0.25">
      <c r="A272" s="108" t="s">
        <v>787</v>
      </c>
      <c r="B272" s="123" t="s">
        <v>101</v>
      </c>
      <c r="C272" s="140"/>
      <c r="E272" s="122"/>
      <c r="F272" s="122"/>
    </row>
    <row r="273" spans="1:7" outlineLevel="1" x14ac:dyDescent="0.25">
      <c r="A273" s="108" t="s">
        <v>788</v>
      </c>
      <c r="B273" s="123" t="s">
        <v>101</v>
      </c>
      <c r="C273" s="140"/>
      <c r="E273" s="122"/>
      <c r="F273" s="122"/>
    </row>
    <row r="274" spans="1:7" outlineLevel="1" x14ac:dyDescent="0.25">
      <c r="A274" s="108" t="s">
        <v>789</v>
      </c>
      <c r="B274" s="123" t="s">
        <v>101</v>
      </c>
      <c r="C274" s="140"/>
      <c r="E274" s="122"/>
      <c r="F274" s="122"/>
    </row>
    <row r="275" spans="1:7" outlineLevel="1" x14ac:dyDescent="0.25">
      <c r="A275" s="108" t="s">
        <v>790</v>
      </c>
      <c r="B275" s="123" t="s">
        <v>101</v>
      </c>
      <c r="C275" s="140"/>
      <c r="E275" s="122"/>
      <c r="F275" s="122"/>
    </row>
    <row r="276" spans="1:7" ht="15" customHeight="1" x14ac:dyDescent="0.25">
      <c r="A276" s="117"/>
      <c r="B276" s="118" t="s">
        <v>791</v>
      </c>
      <c r="C276" s="117" t="s">
        <v>508</v>
      </c>
      <c r="D276" s="117"/>
      <c r="E276" s="124"/>
      <c r="F276" s="117"/>
      <c r="G276" s="119"/>
    </row>
    <row r="277" spans="1:7" x14ac:dyDescent="0.25">
      <c r="A277" s="108" t="s">
        <v>7</v>
      </c>
      <c r="B277" s="108" t="s">
        <v>1514</v>
      </c>
      <c r="C277" s="140">
        <v>1</v>
      </c>
      <c r="E277" s="103"/>
      <c r="F277" s="103"/>
    </row>
    <row r="278" spans="1:7" x14ac:dyDescent="0.25">
      <c r="A278" s="108" t="s">
        <v>792</v>
      </c>
      <c r="B278" s="108" t="s">
        <v>97</v>
      </c>
      <c r="C278" s="140">
        <v>0</v>
      </c>
      <c r="E278" s="103"/>
      <c r="F278" s="103"/>
    </row>
    <row r="279" spans="1:7" x14ac:dyDescent="0.25">
      <c r="A279" s="108" t="s">
        <v>794</v>
      </c>
      <c r="B279" s="108" t="s">
        <v>793</v>
      </c>
      <c r="C279" s="140">
        <v>0</v>
      </c>
      <c r="E279" s="103"/>
      <c r="F279" s="103"/>
    </row>
    <row r="280" spans="1:7" outlineLevel="1" x14ac:dyDescent="0.25">
      <c r="A280" s="108" t="s">
        <v>795</v>
      </c>
      <c r="C280" s="140"/>
      <c r="E280" s="103"/>
      <c r="F280" s="103"/>
    </row>
    <row r="281" spans="1:7" outlineLevel="1" x14ac:dyDescent="0.25">
      <c r="A281" s="108" t="s">
        <v>796</v>
      </c>
      <c r="C281" s="140"/>
      <c r="E281" s="103"/>
      <c r="F281" s="103"/>
    </row>
    <row r="282" spans="1:7" outlineLevel="1" x14ac:dyDescent="0.25">
      <c r="A282" s="108" t="s">
        <v>797</v>
      </c>
      <c r="C282" s="140"/>
      <c r="E282" s="103"/>
      <c r="F282" s="103"/>
    </row>
    <row r="283" spans="1:7" outlineLevel="1" x14ac:dyDescent="0.25">
      <c r="A283" s="108" t="s">
        <v>798</v>
      </c>
      <c r="C283" s="140"/>
      <c r="E283" s="103"/>
      <c r="F283" s="103"/>
    </row>
    <row r="284" spans="1:7" outlineLevel="1" x14ac:dyDescent="0.25">
      <c r="A284" s="108" t="s">
        <v>799</v>
      </c>
      <c r="C284" s="140"/>
      <c r="E284" s="103"/>
      <c r="F284" s="103"/>
    </row>
    <row r="285" spans="1:7" outlineLevel="1" x14ac:dyDescent="0.25">
      <c r="A285" s="108" t="s">
        <v>800</v>
      </c>
      <c r="C285" s="140"/>
      <c r="E285" s="103"/>
      <c r="F285" s="103"/>
    </row>
    <row r="286" spans="1:7" ht="18.75" x14ac:dyDescent="0.25">
      <c r="A286" s="130"/>
      <c r="B286" s="131" t="s">
        <v>801</v>
      </c>
      <c r="C286" s="130"/>
      <c r="D286" s="130"/>
      <c r="E286" s="130"/>
      <c r="F286" s="132"/>
      <c r="G286" s="132"/>
    </row>
    <row r="287" spans="1:7" ht="15" customHeight="1" x14ac:dyDescent="0.25">
      <c r="A287" s="117"/>
      <c r="B287" s="118" t="s">
        <v>802</v>
      </c>
      <c r="C287" s="117" t="s">
        <v>680</v>
      </c>
      <c r="D287" s="117" t="s">
        <v>681</v>
      </c>
      <c r="E287" s="117"/>
      <c r="F287" s="117" t="s">
        <v>509</v>
      </c>
      <c r="G287" s="117" t="s">
        <v>682</v>
      </c>
    </row>
    <row r="288" spans="1:7" x14ac:dyDescent="0.25">
      <c r="A288" s="108" t="s">
        <v>803</v>
      </c>
      <c r="B288" s="108" t="s">
        <v>684</v>
      </c>
      <c r="C288" s="166"/>
      <c r="D288" s="133"/>
      <c r="E288" s="133"/>
      <c r="F288" s="134"/>
      <c r="G288" s="134"/>
    </row>
    <row r="289" spans="1:7" x14ac:dyDescent="0.25">
      <c r="A289" s="133"/>
      <c r="D289" s="133"/>
      <c r="E289" s="133"/>
      <c r="F289" s="134"/>
      <c r="G289" s="134"/>
    </row>
    <row r="290" spans="1:7" x14ac:dyDescent="0.25">
      <c r="B290" s="108" t="s">
        <v>685</v>
      </c>
      <c r="D290" s="133"/>
      <c r="E290" s="133"/>
      <c r="F290" s="134"/>
      <c r="G290" s="134"/>
    </row>
    <row r="291" spans="1:7" x14ac:dyDescent="0.25">
      <c r="A291" s="108" t="s">
        <v>804</v>
      </c>
      <c r="B291" s="127" t="s">
        <v>602</v>
      </c>
      <c r="C291" s="166"/>
      <c r="D291" s="169"/>
      <c r="E291" s="133"/>
      <c r="F291" s="165" t="str">
        <f t="shared" ref="F291:F314" si="13">IF($C$315=0,"",IF(C291="[for completion]","",C291/$C$315))</f>
        <v/>
      </c>
      <c r="G291" s="165" t="str">
        <f t="shared" ref="G291:G314" si="14">IF($D$315=0,"",IF(D291="[for completion]","",D291/$D$315))</f>
        <v/>
      </c>
    </row>
    <row r="292" spans="1:7" x14ac:dyDescent="0.25">
      <c r="A292" s="108" t="s">
        <v>805</v>
      </c>
      <c r="B292" s="127" t="s">
        <v>602</v>
      </c>
      <c r="C292" s="166"/>
      <c r="D292" s="169"/>
      <c r="E292" s="133"/>
      <c r="F292" s="165" t="str">
        <f t="shared" si="13"/>
        <v/>
      </c>
      <c r="G292" s="165" t="str">
        <f t="shared" si="14"/>
        <v/>
      </c>
    </row>
    <row r="293" spans="1:7" x14ac:dyDescent="0.25">
      <c r="A293" s="108" t="s">
        <v>806</v>
      </c>
      <c r="B293" s="127" t="s">
        <v>602</v>
      </c>
      <c r="C293" s="166"/>
      <c r="D293" s="169"/>
      <c r="E293" s="133"/>
      <c r="F293" s="165" t="str">
        <f t="shared" si="13"/>
        <v/>
      </c>
      <c r="G293" s="165" t="str">
        <f t="shared" si="14"/>
        <v/>
      </c>
    </row>
    <row r="294" spans="1:7" x14ac:dyDescent="0.25">
      <c r="A294" s="108" t="s">
        <v>807</v>
      </c>
      <c r="B294" s="127" t="s">
        <v>602</v>
      </c>
      <c r="C294" s="166"/>
      <c r="D294" s="169"/>
      <c r="E294" s="133"/>
      <c r="F294" s="165" t="str">
        <f t="shared" si="13"/>
        <v/>
      </c>
      <c r="G294" s="165" t="str">
        <f t="shared" si="14"/>
        <v/>
      </c>
    </row>
    <row r="295" spans="1:7" x14ac:dyDescent="0.25">
      <c r="A295" s="108" t="s">
        <v>808</v>
      </c>
      <c r="B295" s="127" t="s">
        <v>602</v>
      </c>
      <c r="C295" s="166"/>
      <c r="D295" s="169"/>
      <c r="E295" s="133"/>
      <c r="F295" s="165" t="str">
        <f t="shared" si="13"/>
        <v/>
      </c>
      <c r="G295" s="165" t="str">
        <f t="shared" si="14"/>
        <v/>
      </c>
    </row>
    <row r="296" spans="1:7" x14ac:dyDescent="0.25">
      <c r="A296" s="108" t="s">
        <v>809</v>
      </c>
      <c r="B296" s="127" t="s">
        <v>602</v>
      </c>
      <c r="C296" s="166"/>
      <c r="D296" s="169"/>
      <c r="E296" s="133"/>
      <c r="F296" s="165" t="str">
        <f t="shared" si="13"/>
        <v/>
      </c>
      <c r="G296" s="165" t="str">
        <f t="shared" si="14"/>
        <v/>
      </c>
    </row>
    <row r="297" spans="1:7" x14ac:dyDescent="0.25">
      <c r="A297" s="108" t="s">
        <v>810</v>
      </c>
      <c r="B297" s="127" t="s">
        <v>602</v>
      </c>
      <c r="C297" s="166"/>
      <c r="D297" s="169"/>
      <c r="E297" s="133"/>
      <c r="F297" s="165" t="str">
        <f t="shared" si="13"/>
        <v/>
      </c>
      <c r="G297" s="165" t="str">
        <f t="shared" si="14"/>
        <v/>
      </c>
    </row>
    <row r="298" spans="1:7" x14ac:dyDescent="0.25">
      <c r="A298" s="108" t="s">
        <v>811</v>
      </c>
      <c r="B298" s="127" t="s">
        <v>602</v>
      </c>
      <c r="C298" s="166"/>
      <c r="D298" s="169"/>
      <c r="E298" s="133"/>
      <c r="F298" s="165" t="str">
        <f t="shared" si="13"/>
        <v/>
      </c>
      <c r="G298" s="165" t="str">
        <f t="shared" si="14"/>
        <v/>
      </c>
    </row>
    <row r="299" spans="1:7" x14ac:dyDescent="0.25">
      <c r="A299" s="108" t="s">
        <v>812</v>
      </c>
      <c r="B299" s="127" t="s">
        <v>602</v>
      </c>
      <c r="C299" s="166"/>
      <c r="D299" s="169"/>
      <c r="E299" s="133"/>
      <c r="F299" s="165" t="str">
        <f t="shared" si="13"/>
        <v/>
      </c>
      <c r="G299" s="165" t="str">
        <f t="shared" si="14"/>
        <v/>
      </c>
    </row>
    <row r="300" spans="1:7" x14ac:dyDescent="0.25">
      <c r="A300" s="108" t="s">
        <v>813</v>
      </c>
      <c r="B300" s="127" t="s">
        <v>602</v>
      </c>
      <c r="C300" s="166"/>
      <c r="D300" s="169"/>
      <c r="E300" s="127"/>
      <c r="F300" s="165" t="str">
        <f t="shared" si="13"/>
        <v/>
      </c>
      <c r="G300" s="165" t="str">
        <f t="shared" si="14"/>
        <v/>
      </c>
    </row>
    <row r="301" spans="1:7" x14ac:dyDescent="0.25">
      <c r="A301" s="108" t="s">
        <v>814</v>
      </c>
      <c r="B301" s="127" t="s">
        <v>602</v>
      </c>
      <c r="C301" s="166"/>
      <c r="D301" s="169"/>
      <c r="E301" s="127"/>
      <c r="F301" s="165" t="str">
        <f t="shared" si="13"/>
        <v/>
      </c>
      <c r="G301" s="165" t="str">
        <f t="shared" si="14"/>
        <v/>
      </c>
    </row>
    <row r="302" spans="1:7" x14ac:dyDescent="0.25">
      <c r="A302" s="108" t="s">
        <v>815</v>
      </c>
      <c r="B302" s="127" t="s">
        <v>602</v>
      </c>
      <c r="C302" s="166"/>
      <c r="D302" s="169"/>
      <c r="E302" s="127"/>
      <c r="F302" s="165" t="str">
        <f t="shared" si="13"/>
        <v/>
      </c>
      <c r="G302" s="165" t="str">
        <f t="shared" si="14"/>
        <v/>
      </c>
    </row>
    <row r="303" spans="1:7" x14ac:dyDescent="0.25">
      <c r="A303" s="108" t="s">
        <v>816</v>
      </c>
      <c r="B303" s="127" t="s">
        <v>602</v>
      </c>
      <c r="C303" s="166"/>
      <c r="D303" s="169"/>
      <c r="E303" s="127"/>
      <c r="F303" s="165" t="str">
        <f t="shared" si="13"/>
        <v/>
      </c>
      <c r="G303" s="165" t="str">
        <f t="shared" si="14"/>
        <v/>
      </c>
    </row>
    <row r="304" spans="1:7" x14ac:dyDescent="0.25">
      <c r="A304" s="108" t="s">
        <v>817</v>
      </c>
      <c r="B304" s="127" t="s">
        <v>602</v>
      </c>
      <c r="C304" s="166"/>
      <c r="D304" s="169"/>
      <c r="E304" s="127"/>
      <c r="F304" s="165" t="str">
        <f t="shared" si="13"/>
        <v/>
      </c>
      <c r="G304" s="165" t="str">
        <f t="shared" si="14"/>
        <v/>
      </c>
    </row>
    <row r="305" spans="1:7" x14ac:dyDescent="0.25">
      <c r="A305" s="108" t="s">
        <v>818</v>
      </c>
      <c r="B305" s="127" t="s">
        <v>602</v>
      </c>
      <c r="C305" s="166"/>
      <c r="D305" s="169"/>
      <c r="E305" s="127"/>
      <c r="F305" s="165" t="str">
        <f t="shared" si="13"/>
        <v/>
      </c>
      <c r="G305" s="165" t="str">
        <f t="shared" si="14"/>
        <v/>
      </c>
    </row>
    <row r="306" spans="1:7" x14ac:dyDescent="0.25">
      <c r="A306" s="108" t="s">
        <v>819</v>
      </c>
      <c r="B306" s="127" t="s">
        <v>602</v>
      </c>
      <c r="C306" s="166"/>
      <c r="D306" s="169"/>
      <c r="F306" s="165" t="str">
        <f t="shared" si="13"/>
        <v/>
      </c>
      <c r="G306" s="165" t="str">
        <f t="shared" si="14"/>
        <v/>
      </c>
    </row>
    <row r="307" spans="1:7" x14ac:dyDescent="0.25">
      <c r="A307" s="108" t="s">
        <v>820</v>
      </c>
      <c r="B307" s="127" t="s">
        <v>602</v>
      </c>
      <c r="C307" s="166"/>
      <c r="D307" s="169"/>
      <c r="E307" s="122"/>
      <c r="F307" s="165" t="str">
        <f t="shared" si="13"/>
        <v/>
      </c>
      <c r="G307" s="165" t="str">
        <f t="shared" si="14"/>
        <v/>
      </c>
    </row>
    <row r="308" spans="1:7" x14ac:dyDescent="0.25">
      <c r="A308" s="108" t="s">
        <v>821</v>
      </c>
      <c r="B308" s="127" t="s">
        <v>602</v>
      </c>
      <c r="C308" s="166"/>
      <c r="D308" s="169"/>
      <c r="E308" s="122"/>
      <c r="F308" s="165" t="str">
        <f t="shared" si="13"/>
        <v/>
      </c>
      <c r="G308" s="165" t="str">
        <f t="shared" si="14"/>
        <v/>
      </c>
    </row>
    <row r="309" spans="1:7" x14ac:dyDescent="0.25">
      <c r="A309" s="108" t="s">
        <v>822</v>
      </c>
      <c r="B309" s="127" t="s">
        <v>602</v>
      </c>
      <c r="C309" s="166"/>
      <c r="D309" s="169"/>
      <c r="E309" s="122"/>
      <c r="F309" s="165" t="str">
        <f t="shared" si="13"/>
        <v/>
      </c>
      <c r="G309" s="165" t="str">
        <f t="shared" si="14"/>
        <v/>
      </c>
    </row>
    <row r="310" spans="1:7" x14ac:dyDescent="0.25">
      <c r="A310" s="108" t="s">
        <v>823</v>
      </c>
      <c r="B310" s="127" t="s">
        <v>602</v>
      </c>
      <c r="C310" s="166"/>
      <c r="D310" s="169"/>
      <c r="E310" s="122"/>
      <c r="F310" s="165" t="str">
        <f t="shared" si="13"/>
        <v/>
      </c>
      <c r="G310" s="165" t="str">
        <f t="shared" si="14"/>
        <v/>
      </c>
    </row>
    <row r="311" spans="1:7" x14ac:dyDescent="0.25">
      <c r="A311" s="108" t="s">
        <v>824</v>
      </c>
      <c r="B311" s="127" t="s">
        <v>602</v>
      </c>
      <c r="C311" s="166"/>
      <c r="D311" s="169"/>
      <c r="E311" s="122"/>
      <c r="F311" s="165" t="str">
        <f t="shared" si="13"/>
        <v/>
      </c>
      <c r="G311" s="165" t="str">
        <f t="shared" si="14"/>
        <v/>
      </c>
    </row>
    <row r="312" spans="1:7" x14ac:dyDescent="0.25">
      <c r="A312" s="108" t="s">
        <v>825</v>
      </c>
      <c r="B312" s="127" t="s">
        <v>602</v>
      </c>
      <c r="C312" s="166"/>
      <c r="D312" s="169"/>
      <c r="E312" s="122"/>
      <c r="F312" s="165" t="str">
        <f t="shared" si="13"/>
        <v/>
      </c>
      <c r="G312" s="165" t="str">
        <f t="shared" si="14"/>
        <v/>
      </c>
    </row>
    <row r="313" spans="1:7" x14ac:dyDescent="0.25">
      <c r="A313" s="108" t="s">
        <v>826</v>
      </c>
      <c r="B313" s="127" t="s">
        <v>602</v>
      </c>
      <c r="C313" s="166"/>
      <c r="D313" s="169"/>
      <c r="E313" s="122"/>
      <c r="F313" s="165" t="str">
        <f t="shared" si="13"/>
        <v/>
      </c>
      <c r="G313" s="165" t="str">
        <f t="shared" si="14"/>
        <v/>
      </c>
    </row>
    <row r="314" spans="1:7" x14ac:dyDescent="0.25">
      <c r="A314" s="108" t="s">
        <v>827</v>
      </c>
      <c r="B314" s="127" t="s">
        <v>602</v>
      </c>
      <c r="C314" s="166"/>
      <c r="D314" s="169"/>
      <c r="E314" s="122"/>
      <c r="F314" s="165" t="str">
        <f t="shared" si="13"/>
        <v/>
      </c>
      <c r="G314" s="165" t="str">
        <f t="shared" si="14"/>
        <v/>
      </c>
    </row>
    <row r="315" spans="1:7" x14ac:dyDescent="0.25">
      <c r="A315" s="108" t="s">
        <v>828</v>
      </c>
      <c r="B315" s="136" t="s">
        <v>99</v>
      </c>
      <c r="C315" s="172">
        <f>SUM(C291:C314)</f>
        <v>0</v>
      </c>
      <c r="D315" s="170">
        <f>SUM(D291:D314)</f>
        <v>0</v>
      </c>
      <c r="E315" s="122"/>
      <c r="F315" s="171">
        <f>SUM(F291:F314)</f>
        <v>0</v>
      </c>
      <c r="G315" s="171">
        <f>SUM(G291:G314)</f>
        <v>0</v>
      </c>
    </row>
    <row r="316" spans="1:7" ht="15" customHeight="1" x14ac:dyDescent="0.25">
      <c r="A316" s="117"/>
      <c r="B316" s="118" t="s">
        <v>829</v>
      </c>
      <c r="C316" s="117" t="s">
        <v>680</v>
      </c>
      <c r="D316" s="117" t="s">
        <v>681</v>
      </c>
      <c r="E316" s="117"/>
      <c r="F316" s="117" t="s">
        <v>509</v>
      </c>
      <c r="G316" s="117" t="s">
        <v>682</v>
      </c>
    </row>
    <row r="317" spans="1:7" x14ac:dyDescent="0.25">
      <c r="A317" s="108" t="s">
        <v>830</v>
      </c>
      <c r="B317" s="108" t="s">
        <v>713</v>
      </c>
      <c r="C317" s="140"/>
      <c r="G317" s="108"/>
    </row>
    <row r="318" spans="1:7" x14ac:dyDescent="0.25">
      <c r="G318" s="108"/>
    </row>
    <row r="319" spans="1:7" x14ac:dyDescent="0.25">
      <c r="B319" s="127" t="s">
        <v>714</v>
      </c>
      <c r="G319" s="108"/>
    </row>
    <row r="320" spans="1:7" x14ac:dyDescent="0.25">
      <c r="A320" s="108" t="s">
        <v>831</v>
      </c>
      <c r="B320" s="108" t="s">
        <v>716</v>
      </c>
      <c r="C320" s="166"/>
      <c r="D320" s="169"/>
      <c r="F320" s="165" t="str">
        <f t="shared" ref="F320:F327" si="15">IF($C$328=0,"",IF(C320="[for completion]","",C320/$C$328))</f>
        <v/>
      </c>
      <c r="G320" s="165" t="str">
        <f t="shared" ref="G320:G327" si="16">IF($D$328=0,"",IF(D320="[for completion]","",D320/$D$328))</f>
        <v/>
      </c>
    </row>
    <row r="321" spans="1:7" x14ac:dyDescent="0.25">
      <c r="A321" s="108" t="s">
        <v>832</v>
      </c>
      <c r="B321" s="108" t="s">
        <v>718</v>
      </c>
      <c r="C321" s="166"/>
      <c r="D321" s="169"/>
      <c r="F321" s="165" t="str">
        <f t="shared" si="15"/>
        <v/>
      </c>
      <c r="G321" s="165" t="str">
        <f t="shared" si="16"/>
        <v/>
      </c>
    </row>
    <row r="322" spans="1:7" x14ac:dyDescent="0.25">
      <c r="A322" s="108" t="s">
        <v>833</v>
      </c>
      <c r="B322" s="108" t="s">
        <v>720</v>
      </c>
      <c r="C322" s="166"/>
      <c r="D322" s="169"/>
      <c r="F322" s="165" t="str">
        <f t="shared" si="15"/>
        <v/>
      </c>
      <c r="G322" s="165" t="str">
        <f t="shared" si="16"/>
        <v/>
      </c>
    </row>
    <row r="323" spans="1:7" x14ac:dyDescent="0.25">
      <c r="A323" s="108" t="s">
        <v>834</v>
      </c>
      <c r="B323" s="108" t="s">
        <v>722</v>
      </c>
      <c r="C323" s="166"/>
      <c r="D323" s="169"/>
      <c r="F323" s="165" t="str">
        <f t="shared" si="15"/>
        <v/>
      </c>
      <c r="G323" s="165" t="str">
        <f t="shared" si="16"/>
        <v/>
      </c>
    </row>
    <row r="324" spans="1:7" x14ac:dyDescent="0.25">
      <c r="A324" s="108" t="s">
        <v>835</v>
      </c>
      <c r="B324" s="108" t="s">
        <v>724</v>
      </c>
      <c r="C324" s="166"/>
      <c r="D324" s="169"/>
      <c r="F324" s="165" t="str">
        <f t="shared" si="15"/>
        <v/>
      </c>
      <c r="G324" s="165" t="str">
        <f t="shared" si="16"/>
        <v/>
      </c>
    </row>
    <row r="325" spans="1:7" x14ac:dyDescent="0.25">
      <c r="A325" s="108" t="s">
        <v>836</v>
      </c>
      <c r="B325" s="108" t="s">
        <v>726</v>
      </c>
      <c r="C325" s="166"/>
      <c r="D325" s="169"/>
      <c r="F325" s="165" t="str">
        <f t="shared" si="15"/>
        <v/>
      </c>
      <c r="G325" s="165" t="str">
        <f t="shared" si="16"/>
        <v/>
      </c>
    </row>
    <row r="326" spans="1:7" x14ac:dyDescent="0.25">
      <c r="A326" s="108" t="s">
        <v>837</v>
      </c>
      <c r="B326" s="108" t="s">
        <v>728</v>
      </c>
      <c r="C326" s="166"/>
      <c r="D326" s="169"/>
      <c r="F326" s="165" t="str">
        <f t="shared" si="15"/>
        <v/>
      </c>
      <c r="G326" s="165" t="str">
        <f t="shared" si="16"/>
        <v/>
      </c>
    </row>
    <row r="327" spans="1:7" x14ac:dyDescent="0.25">
      <c r="A327" s="108" t="s">
        <v>838</v>
      </c>
      <c r="B327" s="108" t="s">
        <v>730</v>
      </c>
      <c r="C327" s="166"/>
      <c r="D327" s="169"/>
      <c r="F327" s="165" t="str">
        <f t="shared" si="15"/>
        <v/>
      </c>
      <c r="G327" s="165" t="str">
        <f t="shared" si="16"/>
        <v/>
      </c>
    </row>
    <row r="328" spans="1:7" x14ac:dyDescent="0.25">
      <c r="A328" s="108" t="s">
        <v>839</v>
      </c>
      <c r="B328" s="136" t="s">
        <v>99</v>
      </c>
      <c r="C328" s="166">
        <f>SUM(C320:C327)</f>
        <v>0</v>
      </c>
      <c r="D328" s="169">
        <f>SUM(D320:D327)</f>
        <v>0</v>
      </c>
      <c r="F328" s="140">
        <f>SUM(F320:F327)</f>
        <v>0</v>
      </c>
      <c r="G328" s="140">
        <f>SUM(G320:G327)</f>
        <v>0</v>
      </c>
    </row>
    <row r="329" spans="1:7" outlineLevel="1" x14ac:dyDescent="0.25">
      <c r="A329" s="108" t="s">
        <v>840</v>
      </c>
      <c r="B329" s="123" t="s">
        <v>733</v>
      </c>
      <c r="C329" s="166"/>
      <c r="D329" s="169"/>
      <c r="F329" s="165" t="str">
        <f t="shared" ref="F329:F334" si="17">IF($C$328=0,"",IF(C329="[for completion]","",C329/$C$328))</f>
        <v/>
      </c>
      <c r="G329" s="165" t="str">
        <f t="shared" ref="G329:G334" si="18">IF($D$328=0,"",IF(D329="[for completion]","",D329/$D$328))</f>
        <v/>
      </c>
    </row>
    <row r="330" spans="1:7" outlineLevel="1" x14ac:dyDescent="0.25">
      <c r="A330" s="108" t="s">
        <v>841</v>
      </c>
      <c r="B330" s="123" t="s">
        <v>735</v>
      </c>
      <c r="C330" s="166"/>
      <c r="D330" s="169"/>
      <c r="F330" s="165" t="str">
        <f t="shared" si="17"/>
        <v/>
      </c>
      <c r="G330" s="165" t="str">
        <f t="shared" si="18"/>
        <v/>
      </c>
    </row>
    <row r="331" spans="1:7" outlineLevel="1" x14ac:dyDescent="0.25">
      <c r="A331" s="108" t="s">
        <v>842</v>
      </c>
      <c r="B331" s="123" t="s">
        <v>737</v>
      </c>
      <c r="C331" s="166"/>
      <c r="D331" s="169"/>
      <c r="F331" s="165" t="str">
        <f t="shared" si="17"/>
        <v/>
      </c>
      <c r="G331" s="165" t="str">
        <f t="shared" si="18"/>
        <v/>
      </c>
    </row>
    <row r="332" spans="1:7" outlineLevel="1" x14ac:dyDescent="0.25">
      <c r="A332" s="108" t="s">
        <v>843</v>
      </c>
      <c r="B332" s="123" t="s">
        <v>739</v>
      </c>
      <c r="C332" s="166"/>
      <c r="D332" s="169"/>
      <c r="F332" s="165" t="str">
        <f t="shared" si="17"/>
        <v/>
      </c>
      <c r="G332" s="165" t="str">
        <f t="shared" si="18"/>
        <v/>
      </c>
    </row>
    <row r="333" spans="1:7" outlineLevel="1" x14ac:dyDescent="0.25">
      <c r="A333" s="108" t="s">
        <v>844</v>
      </c>
      <c r="B333" s="123" t="s">
        <v>741</v>
      </c>
      <c r="C333" s="166"/>
      <c r="D333" s="169"/>
      <c r="F333" s="165" t="str">
        <f t="shared" si="17"/>
        <v/>
      </c>
      <c r="G333" s="165" t="str">
        <f t="shared" si="18"/>
        <v/>
      </c>
    </row>
    <row r="334" spans="1:7" outlineLevel="1" x14ac:dyDescent="0.25">
      <c r="A334" s="108" t="s">
        <v>845</v>
      </c>
      <c r="B334" s="123" t="s">
        <v>743</v>
      </c>
      <c r="C334" s="166"/>
      <c r="D334" s="169"/>
      <c r="F334" s="165" t="str">
        <f t="shared" si="17"/>
        <v/>
      </c>
      <c r="G334" s="165" t="str">
        <f t="shared" si="18"/>
        <v/>
      </c>
    </row>
    <row r="335" spans="1:7" outlineLevel="1" x14ac:dyDescent="0.25">
      <c r="A335" s="108" t="s">
        <v>846</v>
      </c>
      <c r="B335" s="123"/>
      <c r="F335" s="120"/>
      <c r="G335" s="120"/>
    </row>
    <row r="336" spans="1:7" outlineLevel="1" x14ac:dyDescent="0.25">
      <c r="A336" s="108" t="s">
        <v>847</v>
      </c>
      <c r="B336" s="123"/>
      <c r="F336" s="120"/>
      <c r="G336" s="120"/>
    </row>
    <row r="337" spans="1:7" outlineLevel="1" x14ac:dyDescent="0.25">
      <c r="A337" s="108" t="s">
        <v>848</v>
      </c>
      <c r="B337" s="123"/>
      <c r="F337" s="122"/>
      <c r="G337" s="122"/>
    </row>
    <row r="338" spans="1:7" ht="15" customHeight="1" x14ac:dyDescent="0.25">
      <c r="A338" s="117"/>
      <c r="B338" s="118" t="s">
        <v>849</v>
      </c>
      <c r="C338" s="117" t="s">
        <v>680</v>
      </c>
      <c r="D338" s="117" t="s">
        <v>681</v>
      </c>
      <c r="E338" s="117"/>
      <c r="F338" s="117" t="s">
        <v>509</v>
      </c>
      <c r="G338" s="117" t="s">
        <v>682</v>
      </c>
    </row>
    <row r="339" spans="1:7" x14ac:dyDescent="0.25">
      <c r="A339" s="108" t="s">
        <v>850</v>
      </c>
      <c r="B339" s="108" t="s">
        <v>713</v>
      </c>
      <c r="C339" s="140"/>
      <c r="G339" s="108"/>
    </row>
    <row r="340" spans="1:7" x14ac:dyDescent="0.25">
      <c r="G340" s="108"/>
    </row>
    <row r="341" spans="1:7" x14ac:dyDescent="0.25">
      <c r="B341" s="127" t="s">
        <v>714</v>
      </c>
      <c r="G341" s="108"/>
    </row>
    <row r="342" spans="1:7" x14ac:dyDescent="0.25">
      <c r="A342" s="108" t="s">
        <v>851</v>
      </c>
      <c r="B342" s="108" t="s">
        <v>716</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852</v>
      </c>
      <c r="B343" s="108" t="s">
        <v>718</v>
      </c>
      <c r="C343" s="166"/>
      <c r="D343" s="169"/>
      <c r="F343" s="165" t="str">
        <f t="shared" si="19"/>
        <v/>
      </c>
      <c r="G343" s="165" t="str">
        <f t="shared" si="20"/>
        <v/>
      </c>
    </row>
    <row r="344" spans="1:7" x14ac:dyDescent="0.25">
      <c r="A344" s="108" t="s">
        <v>853</v>
      </c>
      <c r="B344" s="108" t="s">
        <v>720</v>
      </c>
      <c r="C344" s="166"/>
      <c r="D344" s="169"/>
      <c r="F344" s="165" t="str">
        <f t="shared" si="19"/>
        <v/>
      </c>
      <c r="G344" s="165" t="str">
        <f t="shared" si="20"/>
        <v/>
      </c>
    </row>
    <row r="345" spans="1:7" x14ac:dyDescent="0.25">
      <c r="A345" s="108" t="s">
        <v>854</v>
      </c>
      <c r="B345" s="108" t="s">
        <v>722</v>
      </c>
      <c r="C345" s="166"/>
      <c r="D345" s="169"/>
      <c r="F345" s="165" t="str">
        <f t="shared" si="19"/>
        <v/>
      </c>
      <c r="G345" s="165" t="str">
        <f t="shared" si="20"/>
        <v/>
      </c>
    </row>
    <row r="346" spans="1:7" x14ac:dyDescent="0.25">
      <c r="A346" s="108" t="s">
        <v>855</v>
      </c>
      <c r="B346" s="108" t="s">
        <v>724</v>
      </c>
      <c r="C346" s="166"/>
      <c r="D346" s="169"/>
      <c r="F346" s="165" t="str">
        <f t="shared" si="19"/>
        <v/>
      </c>
      <c r="G346" s="165" t="str">
        <f t="shared" si="20"/>
        <v/>
      </c>
    </row>
    <row r="347" spans="1:7" x14ac:dyDescent="0.25">
      <c r="A347" s="108" t="s">
        <v>856</v>
      </c>
      <c r="B347" s="108" t="s">
        <v>726</v>
      </c>
      <c r="C347" s="166"/>
      <c r="D347" s="169"/>
      <c r="F347" s="165" t="str">
        <f t="shared" si="19"/>
        <v/>
      </c>
      <c r="G347" s="165" t="str">
        <f t="shared" si="20"/>
        <v/>
      </c>
    </row>
    <row r="348" spans="1:7" x14ac:dyDescent="0.25">
      <c r="A348" s="108" t="s">
        <v>857</v>
      </c>
      <c r="B348" s="108" t="s">
        <v>728</v>
      </c>
      <c r="C348" s="166"/>
      <c r="D348" s="169"/>
      <c r="F348" s="165" t="str">
        <f t="shared" si="19"/>
        <v/>
      </c>
      <c r="G348" s="165" t="str">
        <f t="shared" si="20"/>
        <v/>
      </c>
    </row>
    <row r="349" spans="1:7" x14ac:dyDescent="0.25">
      <c r="A349" s="108" t="s">
        <v>858</v>
      </c>
      <c r="B349" s="108" t="s">
        <v>730</v>
      </c>
      <c r="C349" s="166"/>
      <c r="D349" s="169"/>
      <c r="F349" s="165" t="str">
        <f t="shared" si="19"/>
        <v/>
      </c>
      <c r="G349" s="165" t="str">
        <f t="shared" si="20"/>
        <v/>
      </c>
    </row>
    <row r="350" spans="1:7" x14ac:dyDescent="0.25">
      <c r="A350" s="108" t="s">
        <v>859</v>
      </c>
      <c r="B350" s="136" t="s">
        <v>99</v>
      </c>
      <c r="C350" s="166">
        <f>SUM(C342:C349)</f>
        <v>0</v>
      </c>
      <c r="D350" s="169">
        <f>SUM(D342:D349)</f>
        <v>0</v>
      </c>
      <c r="F350" s="140">
        <f>SUM(F342:F349)</f>
        <v>0</v>
      </c>
      <c r="G350" s="140">
        <f>SUM(G342:G349)</f>
        <v>0</v>
      </c>
    </row>
    <row r="351" spans="1:7" outlineLevel="1" x14ac:dyDescent="0.25">
      <c r="A351" s="108" t="s">
        <v>860</v>
      </c>
      <c r="B351" s="123" t="s">
        <v>733</v>
      </c>
      <c r="C351" s="166"/>
      <c r="D351" s="169"/>
      <c r="F351" s="165" t="str">
        <f t="shared" ref="F351:F356" si="21">IF($C$350=0,"",IF(C351="[for completion]","",C351/$C$350))</f>
        <v/>
      </c>
      <c r="G351" s="165" t="str">
        <f t="shared" ref="G351:G356" si="22">IF($D$350=0,"",IF(D351="[for completion]","",D351/$D$350))</f>
        <v/>
      </c>
    </row>
    <row r="352" spans="1:7" outlineLevel="1" x14ac:dyDescent="0.25">
      <c r="A352" s="108" t="s">
        <v>861</v>
      </c>
      <c r="B352" s="123" t="s">
        <v>735</v>
      </c>
      <c r="C352" s="166"/>
      <c r="D352" s="169"/>
      <c r="F352" s="165" t="str">
        <f t="shared" si="21"/>
        <v/>
      </c>
      <c r="G352" s="165" t="str">
        <f t="shared" si="22"/>
        <v/>
      </c>
    </row>
    <row r="353" spans="1:7" outlineLevel="1" x14ac:dyDescent="0.25">
      <c r="A353" s="108" t="s">
        <v>862</v>
      </c>
      <c r="B353" s="123" t="s">
        <v>737</v>
      </c>
      <c r="C353" s="166"/>
      <c r="D353" s="169"/>
      <c r="F353" s="165" t="str">
        <f t="shared" si="21"/>
        <v/>
      </c>
      <c r="G353" s="165" t="str">
        <f t="shared" si="22"/>
        <v/>
      </c>
    </row>
    <row r="354" spans="1:7" outlineLevel="1" x14ac:dyDescent="0.25">
      <c r="A354" s="108" t="s">
        <v>863</v>
      </c>
      <c r="B354" s="123" t="s">
        <v>739</v>
      </c>
      <c r="C354" s="166"/>
      <c r="D354" s="169"/>
      <c r="F354" s="165" t="str">
        <f t="shared" si="21"/>
        <v/>
      </c>
      <c r="G354" s="165" t="str">
        <f t="shared" si="22"/>
        <v/>
      </c>
    </row>
    <row r="355" spans="1:7" outlineLevel="1" x14ac:dyDescent="0.25">
      <c r="A355" s="108" t="s">
        <v>864</v>
      </c>
      <c r="B355" s="123" t="s">
        <v>741</v>
      </c>
      <c r="C355" s="166"/>
      <c r="D355" s="169"/>
      <c r="F355" s="165" t="str">
        <f t="shared" si="21"/>
        <v/>
      </c>
      <c r="G355" s="165" t="str">
        <f t="shared" si="22"/>
        <v/>
      </c>
    </row>
    <row r="356" spans="1:7" outlineLevel="1" x14ac:dyDescent="0.25">
      <c r="A356" s="108" t="s">
        <v>865</v>
      </c>
      <c r="B356" s="123" t="s">
        <v>743</v>
      </c>
      <c r="C356" s="166"/>
      <c r="D356" s="169"/>
      <c r="F356" s="165" t="str">
        <f t="shared" si="21"/>
        <v/>
      </c>
      <c r="G356" s="165" t="str">
        <f t="shared" si="22"/>
        <v/>
      </c>
    </row>
    <row r="357" spans="1:7" outlineLevel="1" x14ac:dyDescent="0.25">
      <c r="A357" s="108" t="s">
        <v>866</v>
      </c>
      <c r="B357" s="123"/>
      <c r="F357" s="165"/>
      <c r="G357" s="165"/>
    </row>
    <row r="358" spans="1:7" outlineLevel="1" x14ac:dyDescent="0.25">
      <c r="A358" s="108" t="s">
        <v>867</v>
      </c>
      <c r="B358" s="123"/>
      <c r="F358" s="165"/>
      <c r="G358" s="165"/>
    </row>
    <row r="359" spans="1:7" outlineLevel="1" x14ac:dyDescent="0.25">
      <c r="A359" s="108" t="s">
        <v>868</v>
      </c>
      <c r="B359" s="123"/>
      <c r="F359" s="165"/>
      <c r="G359" s="140"/>
    </row>
    <row r="360" spans="1:7" ht="15" customHeight="1" x14ac:dyDescent="0.25">
      <c r="A360" s="117"/>
      <c r="B360" s="118" t="s">
        <v>869</v>
      </c>
      <c r="C360" s="117" t="s">
        <v>870</v>
      </c>
      <c r="D360" s="117"/>
      <c r="E360" s="117"/>
      <c r="F360" s="117"/>
      <c r="G360" s="119"/>
    </row>
    <row r="361" spans="1:7" x14ac:dyDescent="0.25">
      <c r="A361" s="108" t="s">
        <v>871</v>
      </c>
      <c r="B361" s="127" t="s">
        <v>872</v>
      </c>
      <c r="C361" s="140"/>
      <c r="G361" s="108"/>
    </row>
    <row r="362" spans="1:7" x14ac:dyDescent="0.25">
      <c r="A362" s="108" t="s">
        <v>873</v>
      </c>
      <c r="B362" s="127" t="s">
        <v>874</v>
      </c>
      <c r="C362" s="140"/>
      <c r="G362" s="108"/>
    </row>
    <row r="363" spans="1:7" x14ac:dyDescent="0.25">
      <c r="A363" s="108" t="s">
        <v>875</v>
      </c>
      <c r="B363" s="127" t="s">
        <v>876</v>
      </c>
      <c r="C363" s="140"/>
      <c r="G363" s="108"/>
    </row>
    <row r="364" spans="1:7" x14ac:dyDescent="0.25">
      <c r="A364" s="108" t="s">
        <v>877</v>
      </c>
      <c r="B364" s="127" t="s">
        <v>878</v>
      </c>
      <c r="C364" s="140"/>
      <c r="G364" s="108"/>
    </row>
    <row r="365" spans="1:7" x14ac:dyDescent="0.25">
      <c r="A365" s="108" t="s">
        <v>879</v>
      </c>
      <c r="B365" s="127" t="s">
        <v>880</v>
      </c>
      <c r="C365" s="140"/>
      <c r="G365" s="108"/>
    </row>
    <row r="366" spans="1:7" x14ac:dyDescent="0.25">
      <c r="A366" s="108" t="s">
        <v>881</v>
      </c>
      <c r="B366" s="127" t="s">
        <v>882</v>
      </c>
      <c r="C366" s="140"/>
      <c r="G366" s="108"/>
    </row>
    <row r="367" spans="1:7" x14ac:dyDescent="0.25">
      <c r="A367" s="108" t="s">
        <v>883</v>
      </c>
      <c r="B367" s="127" t="s">
        <v>884</v>
      </c>
      <c r="C367" s="140"/>
      <c r="G367" s="108"/>
    </row>
    <row r="368" spans="1:7" x14ac:dyDescent="0.25">
      <c r="A368" s="108" t="s">
        <v>885</v>
      </c>
      <c r="B368" s="127" t="s">
        <v>886</v>
      </c>
      <c r="C368" s="140"/>
      <c r="G368" s="108"/>
    </row>
    <row r="369" spans="1:7" x14ac:dyDescent="0.25">
      <c r="A369" s="108" t="s">
        <v>887</v>
      </c>
      <c r="B369" s="127" t="s">
        <v>888</v>
      </c>
      <c r="C369" s="140"/>
      <c r="G369" s="108"/>
    </row>
    <row r="370" spans="1:7" x14ac:dyDescent="0.25">
      <c r="A370" s="108" t="s">
        <v>889</v>
      </c>
      <c r="B370" s="127" t="s">
        <v>97</v>
      </c>
      <c r="C370" s="140"/>
      <c r="G370" s="108"/>
    </row>
    <row r="371" spans="1:7" outlineLevel="1" x14ac:dyDescent="0.25">
      <c r="A371" s="108" t="s">
        <v>890</v>
      </c>
      <c r="B371" s="123" t="s">
        <v>891</v>
      </c>
      <c r="C371" s="140"/>
      <c r="G371" s="108"/>
    </row>
    <row r="372" spans="1:7" outlineLevel="1" x14ac:dyDescent="0.25">
      <c r="A372" s="108" t="s">
        <v>892</v>
      </c>
      <c r="B372" s="123" t="s">
        <v>101</v>
      </c>
      <c r="C372" s="140"/>
      <c r="G372" s="108"/>
    </row>
    <row r="373" spans="1:7" outlineLevel="1" x14ac:dyDescent="0.25">
      <c r="A373" s="108" t="s">
        <v>893</v>
      </c>
      <c r="B373" s="123" t="s">
        <v>101</v>
      </c>
      <c r="C373" s="140"/>
      <c r="G373" s="108"/>
    </row>
    <row r="374" spans="1:7" outlineLevel="1" x14ac:dyDescent="0.25">
      <c r="A374" s="108" t="s">
        <v>894</v>
      </c>
      <c r="B374" s="123" t="s">
        <v>101</v>
      </c>
      <c r="C374" s="140"/>
      <c r="G374" s="108"/>
    </row>
    <row r="375" spans="1:7" outlineLevel="1" x14ac:dyDescent="0.25">
      <c r="A375" s="108" t="s">
        <v>895</v>
      </c>
      <c r="B375" s="123" t="s">
        <v>101</v>
      </c>
      <c r="C375" s="140"/>
      <c r="G375" s="108"/>
    </row>
    <row r="376" spans="1:7" outlineLevel="1" x14ac:dyDescent="0.25">
      <c r="A376" s="108" t="s">
        <v>896</v>
      </c>
      <c r="B376" s="123" t="s">
        <v>101</v>
      </c>
      <c r="C376" s="140"/>
      <c r="G376" s="108"/>
    </row>
    <row r="377" spans="1:7" outlineLevel="1" x14ac:dyDescent="0.25">
      <c r="A377" s="108" t="s">
        <v>897</v>
      </c>
      <c r="B377" s="123" t="s">
        <v>101</v>
      </c>
      <c r="C377" s="140"/>
      <c r="G377" s="108"/>
    </row>
    <row r="378" spans="1:7" outlineLevel="1" x14ac:dyDescent="0.25">
      <c r="A378" s="108" t="s">
        <v>898</v>
      </c>
      <c r="B378" s="123" t="s">
        <v>101</v>
      </c>
      <c r="C378" s="140"/>
      <c r="G378" s="108"/>
    </row>
    <row r="379" spans="1:7" outlineLevel="1" x14ac:dyDescent="0.25">
      <c r="A379" s="108" t="s">
        <v>899</v>
      </c>
      <c r="B379" s="123" t="s">
        <v>101</v>
      </c>
      <c r="C379" s="140"/>
      <c r="G379" s="108"/>
    </row>
    <row r="380" spans="1:7" outlineLevel="1" x14ac:dyDescent="0.25">
      <c r="A380" s="108" t="s">
        <v>900</v>
      </c>
      <c r="B380" s="123" t="s">
        <v>101</v>
      </c>
      <c r="C380" s="140"/>
      <c r="G380" s="108"/>
    </row>
    <row r="381" spans="1:7" outlineLevel="1" x14ac:dyDescent="0.25">
      <c r="A381" s="108" t="s">
        <v>901</v>
      </c>
      <c r="B381" s="123" t="s">
        <v>101</v>
      </c>
      <c r="C381" s="140"/>
      <c r="G381" s="108"/>
    </row>
    <row r="382" spans="1:7" outlineLevel="1" x14ac:dyDescent="0.25">
      <c r="A382" s="108" t="s">
        <v>902</v>
      </c>
      <c r="B382" s="123" t="s">
        <v>101</v>
      </c>
      <c r="C382" s="140"/>
    </row>
    <row r="383" spans="1:7" outlineLevel="1" x14ac:dyDescent="0.25">
      <c r="A383" s="108" t="s">
        <v>903</v>
      </c>
      <c r="B383" s="123" t="s">
        <v>101</v>
      </c>
      <c r="C383" s="140"/>
    </row>
    <row r="384" spans="1:7" outlineLevel="1" x14ac:dyDescent="0.25">
      <c r="A384" s="108" t="s">
        <v>904</v>
      </c>
      <c r="B384" s="123" t="s">
        <v>101</v>
      </c>
      <c r="C384" s="140"/>
    </row>
    <row r="385" spans="1:7" outlineLevel="1" x14ac:dyDescent="0.25">
      <c r="A385" s="108" t="s">
        <v>905</v>
      </c>
      <c r="B385" s="123" t="s">
        <v>101</v>
      </c>
      <c r="C385" s="140"/>
      <c r="D385" s="104"/>
      <c r="E385" s="104"/>
      <c r="F385" s="104"/>
      <c r="G385" s="104"/>
    </row>
    <row r="386" spans="1:7" outlineLevel="1" x14ac:dyDescent="0.25">
      <c r="A386" s="108" t="s">
        <v>906</v>
      </c>
      <c r="B386" s="123" t="s">
        <v>101</v>
      </c>
      <c r="C386" s="140"/>
      <c r="D386" s="104"/>
      <c r="E386" s="104"/>
      <c r="F386" s="104"/>
      <c r="G386" s="104"/>
    </row>
    <row r="387" spans="1:7" outlineLevel="1" x14ac:dyDescent="0.25">
      <c r="A387" s="108" t="s">
        <v>907</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election activeCell="F1" sqref="F1"/>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908</v>
      </c>
      <c r="B1" s="145"/>
      <c r="C1" s="23"/>
      <c r="D1" s="23"/>
      <c r="E1" s="23"/>
      <c r="F1" s="153" t="s">
        <v>1675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909</v>
      </c>
      <c r="C5" s="29"/>
      <c r="E5" s="31"/>
      <c r="F5" s="31"/>
      <c r="H5"/>
      <c r="L5" s="23"/>
      <c r="M5" s="23"/>
    </row>
    <row r="6" spans="1:14" ht="15.75" thickBot="1" x14ac:dyDescent="0.3">
      <c r="B6" s="34" t="s">
        <v>910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910</v>
      </c>
      <c r="C8" s="37"/>
      <c r="D8" s="37"/>
      <c r="E8" s="37"/>
      <c r="F8" s="37"/>
      <c r="G8" s="38"/>
      <c r="H8"/>
      <c r="I8" s="42"/>
      <c r="J8" s="31"/>
      <c r="K8" s="31"/>
      <c r="L8" s="31"/>
      <c r="M8" s="31"/>
    </row>
    <row r="9" spans="1:14" ht="15" customHeight="1" x14ac:dyDescent="0.25">
      <c r="A9" s="44"/>
      <c r="B9" s="45" t="s">
        <v>911</v>
      </c>
      <c r="C9" s="44"/>
      <c r="D9" s="44"/>
      <c r="E9" s="44"/>
      <c r="F9" s="47"/>
      <c r="G9" s="47"/>
      <c r="H9"/>
      <c r="I9" s="42"/>
      <c r="J9" s="39"/>
      <c r="K9" s="39"/>
      <c r="L9" s="39"/>
      <c r="M9" s="58"/>
      <c r="N9" s="58"/>
    </row>
    <row r="10" spans="1:14" x14ac:dyDescent="0.25">
      <c r="A10" s="25" t="s">
        <v>912</v>
      </c>
      <c r="B10" s="25" t="s">
        <v>913</v>
      </c>
      <c r="C10" s="149"/>
      <c r="E10" s="42"/>
      <c r="F10" s="42"/>
      <c r="H10"/>
      <c r="I10" s="42"/>
      <c r="L10" s="42"/>
      <c r="M10" s="42"/>
    </row>
    <row r="11" spans="1:14" outlineLevel="1" x14ac:dyDescent="0.25">
      <c r="A11" s="25" t="s">
        <v>914</v>
      </c>
      <c r="B11" s="54" t="s">
        <v>502</v>
      </c>
      <c r="C11" s="149"/>
      <c r="E11" s="42"/>
      <c r="F11" s="42"/>
      <c r="H11"/>
      <c r="I11" s="42"/>
      <c r="L11" s="42"/>
      <c r="M11" s="42"/>
    </row>
    <row r="12" spans="1:14" outlineLevel="1" x14ac:dyDescent="0.25">
      <c r="A12" s="25" t="s">
        <v>915</v>
      </c>
      <c r="B12" s="54" t="s">
        <v>504</v>
      </c>
      <c r="C12" s="149"/>
      <c r="E12" s="42"/>
      <c r="F12" s="42"/>
      <c r="H12"/>
      <c r="I12" s="42"/>
      <c r="L12" s="42"/>
      <c r="M12" s="42"/>
    </row>
    <row r="13" spans="1:14" outlineLevel="1" x14ac:dyDescent="0.25">
      <c r="A13" s="25" t="s">
        <v>916</v>
      </c>
      <c r="E13" s="42"/>
      <c r="F13" s="42"/>
      <c r="H13"/>
      <c r="I13" s="42"/>
      <c r="L13" s="42"/>
      <c r="M13" s="42"/>
    </row>
    <row r="14" spans="1:14" outlineLevel="1" x14ac:dyDescent="0.25">
      <c r="A14" s="25" t="s">
        <v>917</v>
      </c>
      <c r="E14" s="42"/>
      <c r="F14" s="42"/>
      <c r="H14"/>
      <c r="I14" s="42"/>
      <c r="L14" s="42"/>
      <c r="M14" s="42"/>
    </row>
    <row r="15" spans="1:14" outlineLevel="1" x14ac:dyDescent="0.25">
      <c r="A15" s="25" t="s">
        <v>918</v>
      </c>
      <c r="E15" s="42"/>
      <c r="F15" s="42"/>
      <c r="H15"/>
      <c r="I15" s="42"/>
      <c r="L15" s="42"/>
      <c r="M15" s="42"/>
    </row>
    <row r="16" spans="1:14" outlineLevel="1" x14ac:dyDescent="0.25">
      <c r="A16" s="25" t="s">
        <v>919</v>
      </c>
      <c r="E16" s="42"/>
      <c r="F16" s="42"/>
      <c r="H16"/>
      <c r="I16" s="42"/>
      <c r="L16" s="42"/>
      <c r="M16" s="42"/>
    </row>
    <row r="17" spans="1:14" outlineLevel="1" x14ac:dyDescent="0.25">
      <c r="A17" s="25" t="s">
        <v>920</v>
      </c>
      <c r="E17" s="42"/>
      <c r="F17" s="42"/>
      <c r="H17"/>
      <c r="I17" s="42"/>
      <c r="L17" s="42"/>
      <c r="M17" s="42"/>
    </row>
    <row r="18" spans="1:14" x14ac:dyDescent="0.25">
      <c r="A18" s="44"/>
      <c r="B18" s="44" t="s">
        <v>921</v>
      </c>
      <c r="C18" s="44" t="s">
        <v>680</v>
      </c>
      <c r="D18" s="44" t="s">
        <v>922</v>
      </c>
      <c r="E18" s="44"/>
      <c r="F18" s="44" t="s">
        <v>923</v>
      </c>
      <c r="G18" s="44" t="s">
        <v>924</v>
      </c>
      <c r="H18"/>
      <c r="I18" s="75"/>
      <c r="J18" s="39"/>
      <c r="K18" s="39"/>
      <c r="L18" s="31"/>
      <c r="M18" s="39"/>
      <c r="N18" s="39"/>
    </row>
    <row r="19" spans="1:14" x14ac:dyDescent="0.25">
      <c r="A19" s="25" t="s">
        <v>925</v>
      </c>
      <c r="B19" s="25" t="s">
        <v>926</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685</v>
      </c>
      <c r="C21" s="39"/>
      <c r="D21" s="39"/>
      <c r="E21" s="39"/>
      <c r="F21" s="58"/>
      <c r="G21" s="58"/>
      <c r="H21"/>
      <c r="I21" s="42"/>
      <c r="J21" s="39"/>
      <c r="K21" s="39"/>
      <c r="L21" s="39"/>
      <c r="M21" s="58"/>
      <c r="N21" s="58"/>
    </row>
    <row r="22" spans="1:14" x14ac:dyDescent="0.25">
      <c r="A22" s="25" t="s">
        <v>927</v>
      </c>
      <c r="B22" s="42" t="s">
        <v>602</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928</v>
      </c>
      <c r="B23" s="42" t="s">
        <v>602</v>
      </c>
      <c r="C23" s="148"/>
      <c r="D23" s="149"/>
      <c r="E23" s="42"/>
      <c r="F23" s="157" t="str">
        <f t="shared" si="0"/>
        <v/>
      </c>
      <c r="G23" s="157" t="str">
        <f t="shared" si="1"/>
        <v/>
      </c>
      <c r="H23"/>
      <c r="I23" s="42"/>
      <c r="L23" s="42"/>
      <c r="M23" s="51"/>
      <c r="N23" s="51"/>
    </row>
    <row r="24" spans="1:14" x14ac:dyDescent="0.25">
      <c r="A24" s="25" t="s">
        <v>929</v>
      </c>
      <c r="B24" s="42" t="s">
        <v>602</v>
      </c>
      <c r="C24" s="148"/>
      <c r="D24" s="149"/>
      <c r="F24" s="157" t="str">
        <f t="shared" si="0"/>
        <v/>
      </c>
      <c r="G24" s="157" t="str">
        <f t="shared" si="1"/>
        <v/>
      </c>
      <c r="H24"/>
      <c r="I24" s="42"/>
      <c r="M24" s="51"/>
      <c r="N24" s="51"/>
    </row>
    <row r="25" spans="1:14" x14ac:dyDescent="0.25">
      <c r="A25" s="25" t="s">
        <v>930</v>
      </c>
      <c r="B25" s="42" t="s">
        <v>602</v>
      </c>
      <c r="C25" s="148"/>
      <c r="D25" s="149"/>
      <c r="E25" s="62"/>
      <c r="F25" s="157" t="str">
        <f t="shared" si="0"/>
        <v/>
      </c>
      <c r="G25" s="157" t="str">
        <f t="shared" si="1"/>
        <v/>
      </c>
      <c r="H25"/>
      <c r="I25" s="42"/>
      <c r="L25" s="62"/>
      <c r="M25" s="51"/>
      <c r="N25" s="51"/>
    </row>
    <row r="26" spans="1:14" x14ac:dyDescent="0.25">
      <c r="A26" s="25" t="s">
        <v>931</v>
      </c>
      <c r="B26" s="42" t="s">
        <v>602</v>
      </c>
      <c r="C26" s="148"/>
      <c r="D26" s="149"/>
      <c r="E26" s="62"/>
      <c r="F26" s="157" t="str">
        <f t="shared" si="0"/>
        <v/>
      </c>
      <c r="G26" s="157" t="str">
        <f t="shared" si="1"/>
        <v/>
      </c>
      <c r="H26"/>
      <c r="I26" s="42"/>
      <c r="L26" s="62"/>
      <c r="M26" s="51"/>
      <c r="N26" s="51"/>
    </row>
    <row r="27" spans="1:14" x14ac:dyDescent="0.25">
      <c r="A27" s="25" t="s">
        <v>932</v>
      </c>
      <c r="B27" s="42" t="s">
        <v>602</v>
      </c>
      <c r="C27" s="148"/>
      <c r="D27" s="149"/>
      <c r="E27" s="62"/>
      <c r="F27" s="157" t="str">
        <f t="shared" si="0"/>
        <v/>
      </c>
      <c r="G27" s="157" t="str">
        <f t="shared" si="1"/>
        <v/>
      </c>
      <c r="H27"/>
      <c r="I27" s="42"/>
      <c r="L27" s="62"/>
      <c r="M27" s="51"/>
      <c r="N27" s="51"/>
    </row>
    <row r="28" spans="1:14" x14ac:dyDescent="0.25">
      <c r="A28" s="25" t="s">
        <v>933</v>
      </c>
      <c r="B28" s="42" t="s">
        <v>602</v>
      </c>
      <c r="C28" s="148"/>
      <c r="D28" s="149"/>
      <c r="E28" s="62"/>
      <c r="F28" s="157" t="str">
        <f t="shared" si="0"/>
        <v/>
      </c>
      <c r="G28" s="157" t="str">
        <f t="shared" si="1"/>
        <v/>
      </c>
      <c r="H28"/>
      <c r="I28" s="42"/>
      <c r="L28" s="62"/>
      <c r="M28" s="51"/>
      <c r="N28" s="51"/>
    </row>
    <row r="29" spans="1:14" x14ac:dyDescent="0.25">
      <c r="A29" s="25" t="s">
        <v>934</v>
      </c>
      <c r="B29" s="42" t="s">
        <v>602</v>
      </c>
      <c r="C29" s="148"/>
      <c r="D29" s="149"/>
      <c r="E29" s="62"/>
      <c r="F29" s="157" t="str">
        <f t="shared" si="0"/>
        <v/>
      </c>
      <c r="G29" s="157" t="str">
        <f t="shared" si="1"/>
        <v/>
      </c>
      <c r="H29"/>
      <c r="I29" s="42"/>
      <c r="L29" s="62"/>
      <c r="M29" s="51"/>
      <c r="N29" s="51"/>
    </row>
    <row r="30" spans="1:14" x14ac:dyDescent="0.25">
      <c r="A30" s="25" t="s">
        <v>935</v>
      </c>
      <c r="B30" s="42" t="s">
        <v>602</v>
      </c>
      <c r="C30" s="148"/>
      <c r="D30" s="149"/>
      <c r="E30" s="62"/>
      <c r="F30" s="157" t="str">
        <f t="shared" si="0"/>
        <v/>
      </c>
      <c r="G30" s="157" t="str">
        <f t="shared" si="1"/>
        <v/>
      </c>
      <c r="H30"/>
      <c r="I30" s="42"/>
      <c r="L30" s="62"/>
      <c r="M30" s="51"/>
      <c r="N30" s="51"/>
    </row>
    <row r="31" spans="1:14" x14ac:dyDescent="0.25">
      <c r="A31" s="25" t="s">
        <v>936</v>
      </c>
      <c r="B31" s="42" t="s">
        <v>602</v>
      </c>
      <c r="C31" s="148"/>
      <c r="D31" s="149"/>
      <c r="E31" s="62"/>
      <c r="F31" s="157" t="str">
        <f t="shared" si="0"/>
        <v/>
      </c>
      <c r="G31" s="157" t="str">
        <f t="shared" si="1"/>
        <v/>
      </c>
      <c r="H31"/>
      <c r="I31" s="42"/>
      <c r="L31" s="62"/>
      <c r="M31" s="51"/>
      <c r="N31" s="51"/>
    </row>
    <row r="32" spans="1:14" x14ac:dyDescent="0.25">
      <c r="A32" s="25" t="s">
        <v>937</v>
      </c>
      <c r="B32" s="42" t="s">
        <v>602</v>
      </c>
      <c r="C32" s="148"/>
      <c r="D32" s="149"/>
      <c r="E32" s="62"/>
      <c r="F32" s="157" t="str">
        <f t="shared" si="0"/>
        <v/>
      </c>
      <c r="G32" s="157" t="str">
        <f t="shared" si="1"/>
        <v/>
      </c>
      <c r="H32"/>
      <c r="I32" s="42"/>
      <c r="L32" s="62"/>
      <c r="M32" s="51"/>
      <c r="N32" s="51"/>
    </row>
    <row r="33" spans="1:14" x14ac:dyDescent="0.25">
      <c r="A33" s="25" t="s">
        <v>938</v>
      </c>
      <c r="B33" s="42" t="s">
        <v>602</v>
      </c>
      <c r="C33" s="148"/>
      <c r="D33" s="149"/>
      <c r="E33" s="62"/>
      <c r="F33" s="157" t="str">
        <f t="shared" si="0"/>
        <v/>
      </c>
      <c r="G33" s="157" t="str">
        <f t="shared" si="1"/>
        <v/>
      </c>
      <c r="H33"/>
      <c r="I33" s="42"/>
      <c r="L33" s="62"/>
      <c r="M33" s="51"/>
      <c r="N33" s="51"/>
    </row>
    <row r="34" spans="1:14" x14ac:dyDescent="0.25">
      <c r="A34" s="25" t="s">
        <v>939</v>
      </c>
      <c r="B34" s="42" t="s">
        <v>602</v>
      </c>
      <c r="C34" s="148"/>
      <c r="D34" s="149"/>
      <c r="E34" s="62"/>
      <c r="F34" s="157" t="str">
        <f t="shared" si="0"/>
        <v/>
      </c>
      <c r="G34" s="157" t="str">
        <f t="shared" si="1"/>
        <v/>
      </c>
      <c r="H34"/>
      <c r="I34" s="42"/>
      <c r="L34" s="62"/>
      <c r="M34" s="51"/>
      <c r="N34" s="51"/>
    </row>
    <row r="35" spans="1:14" x14ac:dyDescent="0.25">
      <c r="A35" s="25" t="s">
        <v>940</v>
      </c>
      <c r="B35" s="42" t="s">
        <v>602</v>
      </c>
      <c r="C35" s="148"/>
      <c r="D35" s="149"/>
      <c r="E35" s="62"/>
      <c r="F35" s="157" t="str">
        <f t="shared" si="0"/>
        <v/>
      </c>
      <c r="G35" s="157" t="str">
        <f t="shared" si="1"/>
        <v/>
      </c>
      <c r="H35"/>
      <c r="I35" s="42"/>
      <c r="L35" s="62"/>
      <c r="M35" s="51"/>
      <c r="N35" s="51"/>
    </row>
    <row r="36" spans="1:14" x14ac:dyDescent="0.25">
      <c r="A36" s="25" t="s">
        <v>941</v>
      </c>
      <c r="B36" s="42" t="s">
        <v>602</v>
      </c>
      <c r="C36" s="148"/>
      <c r="D36" s="149"/>
      <c r="E36" s="62"/>
      <c r="F36" s="157" t="str">
        <f t="shared" si="0"/>
        <v/>
      </c>
      <c r="G36" s="157" t="str">
        <f t="shared" si="1"/>
        <v/>
      </c>
      <c r="H36"/>
      <c r="I36" s="42"/>
      <c r="L36" s="62"/>
      <c r="M36" s="51"/>
      <c r="N36" s="51"/>
    </row>
    <row r="37" spans="1:14" x14ac:dyDescent="0.25">
      <c r="A37" s="25" t="s">
        <v>942</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943</v>
      </c>
      <c r="C38" s="44" t="s">
        <v>65</v>
      </c>
      <c r="D38" s="44"/>
      <c r="E38" s="46"/>
      <c r="F38" s="44" t="s">
        <v>923</v>
      </c>
      <c r="G38" s="44"/>
      <c r="H38"/>
      <c r="I38" s="75"/>
      <c r="J38" s="39"/>
      <c r="K38" s="39"/>
      <c r="L38" s="31"/>
      <c r="M38" s="39"/>
      <c r="N38" s="39"/>
    </row>
    <row r="39" spans="1:14" x14ac:dyDescent="0.25">
      <c r="A39" s="25" t="s">
        <v>944</v>
      </c>
      <c r="B39" s="42" t="s">
        <v>945</v>
      </c>
      <c r="C39" s="148"/>
      <c r="E39" s="77"/>
      <c r="F39" s="157" t="str">
        <f>IF($C$42=0,"",IF(C39="[for completion]","",C39/$C$42))</f>
        <v/>
      </c>
      <c r="G39" s="50"/>
      <c r="H39"/>
      <c r="I39" s="42"/>
      <c r="L39" s="77"/>
      <c r="M39" s="51"/>
      <c r="N39" s="50"/>
    </row>
    <row r="40" spans="1:14" x14ac:dyDescent="0.25">
      <c r="A40" s="25" t="s">
        <v>946</v>
      </c>
      <c r="B40" s="42" t="s">
        <v>947</v>
      </c>
      <c r="C40" s="148"/>
      <c r="E40" s="77"/>
      <c r="F40" s="157" t="str">
        <f>IF($C$42=0,"",IF(C40="[for completion]","",C40/$C$42))</f>
        <v/>
      </c>
      <c r="G40" s="50"/>
      <c r="H40"/>
      <c r="I40" s="42"/>
      <c r="L40" s="77"/>
      <c r="M40" s="51"/>
      <c r="N40" s="50"/>
    </row>
    <row r="41" spans="1:14" x14ac:dyDescent="0.25">
      <c r="A41" s="25" t="s">
        <v>948</v>
      </c>
      <c r="B41" s="42" t="s">
        <v>97</v>
      </c>
      <c r="C41" s="148"/>
      <c r="E41" s="62"/>
      <c r="F41" s="157" t="str">
        <f>IF($C$42=0,"",IF(C41="[for completion]","",C41/$C$42))</f>
        <v/>
      </c>
      <c r="G41" s="50"/>
      <c r="H41"/>
      <c r="I41" s="42"/>
      <c r="L41" s="62"/>
      <c r="M41" s="51"/>
      <c r="N41" s="50"/>
    </row>
    <row r="42" spans="1:14" x14ac:dyDescent="0.25">
      <c r="A42" s="25" t="s">
        <v>949</v>
      </c>
      <c r="B42" s="52" t="s">
        <v>99</v>
      </c>
      <c r="C42" s="150">
        <f>SUM(C39:C41)</f>
        <v>0</v>
      </c>
      <c r="D42" s="42"/>
      <c r="E42" s="62"/>
      <c r="F42" s="158">
        <f>SUM(F39:F41)</f>
        <v>0</v>
      </c>
      <c r="G42" s="50"/>
      <c r="H42"/>
      <c r="I42" s="42"/>
      <c r="L42" s="62"/>
      <c r="M42" s="51"/>
      <c r="N42" s="50"/>
    </row>
    <row r="43" spans="1:14" outlineLevel="1" x14ac:dyDescent="0.25">
      <c r="A43" s="25" t="s">
        <v>950</v>
      </c>
      <c r="B43" s="52"/>
      <c r="C43" s="42"/>
      <c r="D43" s="42"/>
      <c r="E43" s="62"/>
      <c r="F43" s="53"/>
      <c r="G43" s="50"/>
      <c r="H43"/>
      <c r="I43" s="42"/>
      <c r="L43" s="62"/>
      <c r="M43" s="51"/>
      <c r="N43" s="50"/>
    </row>
    <row r="44" spans="1:14" outlineLevel="1" x14ac:dyDescent="0.25">
      <c r="A44" s="25" t="s">
        <v>951</v>
      </c>
      <c r="B44" s="52"/>
      <c r="C44" s="42"/>
      <c r="D44" s="42"/>
      <c r="E44" s="62"/>
      <c r="F44" s="53"/>
      <c r="G44" s="50"/>
      <c r="H44"/>
      <c r="I44" s="42"/>
      <c r="L44" s="62"/>
      <c r="M44" s="51"/>
      <c r="N44" s="50"/>
    </row>
    <row r="45" spans="1:14" outlineLevel="1" x14ac:dyDescent="0.25">
      <c r="A45" s="25" t="s">
        <v>952</v>
      </c>
      <c r="B45" s="42"/>
      <c r="E45" s="62"/>
      <c r="F45" s="51"/>
      <c r="G45" s="50"/>
      <c r="H45"/>
      <c r="I45" s="42"/>
      <c r="L45" s="62"/>
      <c r="M45" s="51"/>
      <c r="N45" s="50"/>
    </row>
    <row r="46" spans="1:14" outlineLevel="1" x14ac:dyDescent="0.25">
      <c r="A46" s="25" t="s">
        <v>953</v>
      </c>
      <c r="B46" s="42"/>
      <c r="E46" s="62"/>
      <c r="F46" s="51"/>
      <c r="G46" s="50"/>
      <c r="H46"/>
      <c r="I46" s="42"/>
      <c r="L46" s="62"/>
      <c r="M46" s="51"/>
      <c r="N46" s="50"/>
    </row>
    <row r="47" spans="1:14" outlineLevel="1" x14ac:dyDescent="0.25">
      <c r="A47" s="25" t="s">
        <v>954</v>
      </c>
      <c r="B47" s="42"/>
      <c r="E47" s="62"/>
      <c r="F47" s="51"/>
      <c r="G47" s="50"/>
      <c r="H47"/>
      <c r="I47" s="42"/>
      <c r="L47" s="62"/>
      <c r="M47" s="51"/>
      <c r="N47" s="50"/>
    </row>
    <row r="48" spans="1:14" ht="15" customHeight="1" x14ac:dyDescent="0.25">
      <c r="A48" s="44"/>
      <c r="B48" s="45" t="s">
        <v>518</v>
      </c>
      <c r="C48" s="44" t="s">
        <v>923</v>
      </c>
      <c r="D48" s="44"/>
      <c r="E48" s="46"/>
      <c r="F48" s="47"/>
      <c r="G48" s="47"/>
      <c r="H48"/>
      <c r="I48" s="75"/>
      <c r="J48" s="39"/>
      <c r="K48" s="39"/>
      <c r="L48" s="31"/>
      <c r="M48" s="58"/>
      <c r="N48" s="58"/>
    </row>
    <row r="49" spans="1:14" x14ac:dyDescent="0.25">
      <c r="A49" s="25" t="s">
        <v>955</v>
      </c>
      <c r="B49" s="74" t="s">
        <v>520</v>
      </c>
      <c r="C49" s="142">
        <f>SUM(C50:C77)</f>
        <v>0</v>
      </c>
      <c r="G49" s="25"/>
      <c r="H49"/>
      <c r="I49" s="31"/>
      <c r="N49" s="25"/>
    </row>
    <row r="50" spans="1:14" x14ac:dyDescent="0.25">
      <c r="A50" s="25" t="s">
        <v>956</v>
      </c>
      <c r="B50" s="25" t="s">
        <v>522</v>
      </c>
      <c r="C50" s="142"/>
      <c r="G50" s="25"/>
      <c r="H50"/>
      <c r="N50" s="25"/>
    </row>
    <row r="51" spans="1:14" x14ac:dyDescent="0.25">
      <c r="A51" s="25" t="s">
        <v>957</v>
      </c>
      <c r="B51" s="25" t="s">
        <v>524</v>
      </c>
      <c r="C51" s="142"/>
      <c r="G51" s="25"/>
      <c r="H51"/>
      <c r="N51" s="25"/>
    </row>
    <row r="52" spans="1:14" x14ac:dyDescent="0.25">
      <c r="A52" s="25" t="s">
        <v>958</v>
      </c>
      <c r="B52" s="25" t="s">
        <v>526</v>
      </c>
      <c r="C52" s="142"/>
      <c r="G52" s="25"/>
      <c r="H52"/>
      <c r="N52" s="25"/>
    </row>
    <row r="53" spans="1:14" x14ac:dyDescent="0.25">
      <c r="A53" s="25" t="s">
        <v>959</v>
      </c>
      <c r="B53" s="25" t="s">
        <v>528</v>
      </c>
      <c r="C53" s="142"/>
      <c r="G53" s="25"/>
      <c r="H53"/>
      <c r="N53" s="25"/>
    </row>
    <row r="54" spans="1:14" x14ac:dyDescent="0.25">
      <c r="A54" s="25" t="s">
        <v>960</v>
      </c>
      <c r="B54" s="25" t="s">
        <v>530</v>
      </c>
      <c r="C54" s="142"/>
      <c r="G54" s="25"/>
      <c r="H54"/>
      <c r="N54" s="25"/>
    </row>
    <row r="55" spans="1:14" x14ac:dyDescent="0.25">
      <c r="A55" s="25" t="s">
        <v>961</v>
      </c>
      <c r="B55" s="25" t="s">
        <v>532</v>
      </c>
      <c r="C55" s="142"/>
      <c r="G55" s="25"/>
      <c r="H55"/>
      <c r="N55" s="25"/>
    </row>
    <row r="56" spans="1:14" x14ac:dyDescent="0.25">
      <c r="A56" s="25" t="s">
        <v>962</v>
      </c>
      <c r="B56" s="25" t="s">
        <v>534</v>
      </c>
      <c r="C56" s="142"/>
      <c r="G56" s="25"/>
      <c r="H56"/>
      <c r="N56" s="25"/>
    </row>
    <row r="57" spans="1:14" x14ac:dyDescent="0.25">
      <c r="A57" s="25" t="s">
        <v>963</v>
      </c>
      <c r="B57" s="25" t="s">
        <v>536</v>
      </c>
      <c r="C57" s="142"/>
      <c r="G57" s="25"/>
      <c r="H57"/>
      <c r="N57" s="25"/>
    </row>
    <row r="58" spans="1:14" x14ac:dyDescent="0.25">
      <c r="A58" s="25" t="s">
        <v>964</v>
      </c>
      <c r="B58" s="25" t="s">
        <v>538</v>
      </c>
      <c r="C58" s="142"/>
      <c r="G58" s="25"/>
      <c r="H58"/>
      <c r="N58" s="25"/>
    </row>
    <row r="59" spans="1:14" x14ac:dyDescent="0.25">
      <c r="A59" s="25" t="s">
        <v>965</v>
      </c>
      <c r="B59" s="25" t="s">
        <v>540</v>
      </c>
      <c r="C59" s="142"/>
      <c r="G59" s="25"/>
      <c r="H59"/>
      <c r="N59" s="25"/>
    </row>
    <row r="60" spans="1:14" x14ac:dyDescent="0.25">
      <c r="A60" s="25" t="s">
        <v>966</v>
      </c>
      <c r="B60" s="25" t="s">
        <v>542</v>
      </c>
      <c r="C60" s="142"/>
      <c r="G60" s="25"/>
      <c r="H60"/>
      <c r="N60" s="25"/>
    </row>
    <row r="61" spans="1:14" x14ac:dyDescent="0.25">
      <c r="A61" s="25" t="s">
        <v>967</v>
      </c>
      <c r="B61" s="25" t="s">
        <v>544</v>
      </c>
      <c r="C61" s="142"/>
      <c r="G61" s="25"/>
      <c r="H61"/>
      <c r="N61" s="25"/>
    </row>
    <row r="62" spans="1:14" x14ac:dyDescent="0.25">
      <c r="A62" s="25" t="s">
        <v>968</v>
      </c>
      <c r="B62" s="25" t="s">
        <v>546</v>
      </c>
      <c r="C62" s="142"/>
      <c r="G62" s="25"/>
      <c r="H62"/>
      <c r="N62" s="25"/>
    </row>
    <row r="63" spans="1:14" x14ac:dyDescent="0.25">
      <c r="A63" s="25" t="s">
        <v>969</v>
      </c>
      <c r="B63" s="25" t="s">
        <v>548</v>
      </c>
      <c r="C63" s="142"/>
      <c r="G63" s="25"/>
      <c r="H63"/>
      <c r="N63" s="25"/>
    </row>
    <row r="64" spans="1:14" x14ac:dyDescent="0.25">
      <c r="A64" s="25" t="s">
        <v>970</v>
      </c>
      <c r="B64" s="25" t="s">
        <v>550</v>
      </c>
      <c r="C64" s="142"/>
      <c r="G64" s="25"/>
      <c r="H64"/>
      <c r="N64" s="25"/>
    </row>
    <row r="65" spans="1:14" x14ac:dyDescent="0.25">
      <c r="A65" s="25" t="s">
        <v>971</v>
      </c>
      <c r="B65" s="25" t="s">
        <v>3</v>
      </c>
      <c r="C65" s="142"/>
      <c r="G65" s="25"/>
      <c r="H65"/>
      <c r="N65" s="25"/>
    </row>
    <row r="66" spans="1:14" x14ac:dyDescent="0.25">
      <c r="A66" s="25" t="s">
        <v>972</v>
      </c>
      <c r="B66" s="25" t="s">
        <v>553</v>
      </c>
      <c r="C66" s="142"/>
      <c r="G66" s="25"/>
      <c r="H66"/>
      <c r="N66" s="25"/>
    </row>
    <row r="67" spans="1:14" x14ac:dyDescent="0.25">
      <c r="A67" s="25" t="s">
        <v>973</v>
      </c>
      <c r="B67" s="25" t="s">
        <v>555</v>
      </c>
      <c r="C67" s="142"/>
      <c r="G67" s="25"/>
      <c r="H67"/>
      <c r="N67" s="25"/>
    </row>
    <row r="68" spans="1:14" x14ac:dyDescent="0.25">
      <c r="A68" s="25" t="s">
        <v>974</v>
      </c>
      <c r="B68" s="25" t="s">
        <v>557</v>
      </c>
      <c r="C68" s="142"/>
      <c r="G68" s="25"/>
      <c r="H68"/>
      <c r="N68" s="25"/>
    </row>
    <row r="69" spans="1:14" x14ac:dyDescent="0.25">
      <c r="A69" s="25" t="s">
        <v>975</v>
      </c>
      <c r="B69" s="25" t="s">
        <v>559</v>
      </c>
      <c r="C69" s="142"/>
      <c r="G69" s="25"/>
      <c r="H69"/>
      <c r="N69" s="25"/>
    </row>
    <row r="70" spans="1:14" x14ac:dyDescent="0.25">
      <c r="A70" s="25" t="s">
        <v>976</v>
      </c>
      <c r="B70" s="25" t="s">
        <v>561</v>
      </c>
      <c r="C70" s="142"/>
      <c r="G70" s="25"/>
      <c r="H70"/>
      <c r="N70" s="25"/>
    </row>
    <row r="71" spans="1:14" x14ac:dyDescent="0.25">
      <c r="A71" s="25" t="s">
        <v>977</v>
      </c>
      <c r="B71" s="25" t="s">
        <v>563</v>
      </c>
      <c r="C71" s="142"/>
      <c r="G71" s="25"/>
      <c r="H71"/>
      <c r="N71" s="25"/>
    </row>
    <row r="72" spans="1:14" x14ac:dyDescent="0.25">
      <c r="A72" s="25" t="s">
        <v>978</v>
      </c>
      <c r="B72" s="25" t="s">
        <v>565</v>
      </c>
      <c r="C72" s="142"/>
      <c r="G72" s="25"/>
      <c r="H72"/>
      <c r="N72" s="25"/>
    </row>
    <row r="73" spans="1:14" x14ac:dyDescent="0.25">
      <c r="A73" s="25" t="s">
        <v>979</v>
      </c>
      <c r="B73" s="25" t="s">
        <v>567</v>
      </c>
      <c r="C73" s="142"/>
      <c r="G73" s="25"/>
      <c r="H73"/>
      <c r="N73" s="25"/>
    </row>
    <row r="74" spans="1:14" x14ac:dyDescent="0.25">
      <c r="A74" s="25" t="s">
        <v>980</v>
      </c>
      <c r="B74" s="25" t="s">
        <v>569</v>
      </c>
      <c r="C74" s="142"/>
      <c r="G74" s="25"/>
      <c r="H74"/>
      <c r="N74" s="25"/>
    </row>
    <row r="75" spans="1:14" x14ac:dyDescent="0.25">
      <c r="A75" s="25" t="s">
        <v>981</v>
      </c>
      <c r="B75" s="25" t="s">
        <v>571</v>
      </c>
      <c r="C75" s="142"/>
      <c r="G75" s="25"/>
      <c r="H75"/>
      <c r="N75" s="25"/>
    </row>
    <row r="76" spans="1:14" x14ac:dyDescent="0.25">
      <c r="A76" s="25" t="s">
        <v>982</v>
      </c>
      <c r="B76" s="25" t="s">
        <v>6</v>
      </c>
      <c r="C76" s="142"/>
      <c r="G76" s="25"/>
      <c r="H76"/>
      <c r="N76" s="25"/>
    </row>
    <row r="77" spans="1:14" x14ac:dyDescent="0.25">
      <c r="A77" s="25" t="s">
        <v>983</v>
      </c>
      <c r="B77" s="25" t="s">
        <v>574</v>
      </c>
      <c r="C77" s="142"/>
      <c r="G77" s="25"/>
      <c r="H77"/>
      <c r="N77" s="25"/>
    </row>
    <row r="78" spans="1:14" x14ac:dyDescent="0.25">
      <c r="A78" s="25" t="s">
        <v>984</v>
      </c>
      <c r="B78" s="74" t="s">
        <v>269</v>
      </c>
      <c r="C78" s="142">
        <f>SUM(C79:C81)</f>
        <v>0</v>
      </c>
      <c r="G78" s="25"/>
      <c r="H78"/>
      <c r="I78" s="31"/>
      <c r="N78" s="25"/>
    </row>
    <row r="79" spans="1:14" x14ac:dyDescent="0.25">
      <c r="A79" s="25" t="s">
        <v>985</v>
      </c>
      <c r="B79" s="25" t="s">
        <v>577</v>
      </c>
      <c r="C79" s="142"/>
      <c r="G79" s="25"/>
      <c r="H79"/>
      <c r="N79" s="25"/>
    </row>
    <row r="80" spans="1:14" x14ac:dyDescent="0.25">
      <c r="A80" s="25" t="s">
        <v>986</v>
      </c>
      <c r="B80" s="25" t="s">
        <v>579</v>
      </c>
      <c r="C80" s="142"/>
      <c r="G80" s="25"/>
      <c r="H80"/>
      <c r="N80" s="25"/>
    </row>
    <row r="81" spans="1:14" x14ac:dyDescent="0.25">
      <c r="A81" s="25" t="s">
        <v>987</v>
      </c>
      <c r="B81" s="25" t="s">
        <v>2</v>
      </c>
      <c r="C81" s="142"/>
      <c r="G81" s="25"/>
      <c r="H81"/>
      <c r="N81" s="25"/>
    </row>
    <row r="82" spans="1:14" x14ac:dyDescent="0.25">
      <c r="A82" s="25" t="s">
        <v>988</v>
      </c>
      <c r="B82" s="74" t="s">
        <v>97</v>
      </c>
      <c r="C82" s="142">
        <f>SUM(C83:C92)</f>
        <v>0</v>
      </c>
      <c r="G82" s="25"/>
      <c r="H82"/>
      <c r="I82" s="31"/>
      <c r="N82" s="25"/>
    </row>
    <row r="83" spans="1:14" x14ac:dyDescent="0.25">
      <c r="A83" s="25" t="s">
        <v>989</v>
      </c>
      <c r="B83" s="42" t="s">
        <v>271</v>
      </c>
      <c r="C83" s="142"/>
      <c r="G83" s="25"/>
      <c r="H83"/>
      <c r="I83" s="42"/>
      <c r="N83" s="25"/>
    </row>
    <row r="84" spans="1:14" x14ac:dyDescent="0.25">
      <c r="A84" s="25" t="s">
        <v>990</v>
      </c>
      <c r="B84" s="42" t="s">
        <v>273</v>
      </c>
      <c r="C84" s="142"/>
      <c r="G84" s="25"/>
      <c r="H84"/>
      <c r="I84" s="42"/>
      <c r="N84" s="25"/>
    </row>
    <row r="85" spans="1:14" x14ac:dyDescent="0.25">
      <c r="A85" s="25" t="s">
        <v>991</v>
      </c>
      <c r="B85" s="42" t="s">
        <v>275</v>
      </c>
      <c r="C85" s="142"/>
      <c r="G85" s="25"/>
      <c r="H85"/>
      <c r="I85" s="42"/>
      <c r="N85" s="25"/>
    </row>
    <row r="86" spans="1:14" x14ac:dyDescent="0.25">
      <c r="A86" s="25" t="s">
        <v>992</v>
      </c>
      <c r="B86" s="42" t="s">
        <v>12</v>
      </c>
      <c r="C86" s="142"/>
      <c r="G86" s="25"/>
      <c r="H86"/>
      <c r="I86" s="42"/>
      <c r="N86" s="25"/>
    </row>
    <row r="87" spans="1:14" x14ac:dyDescent="0.25">
      <c r="A87" s="25" t="s">
        <v>993</v>
      </c>
      <c r="B87" s="42" t="s">
        <v>278</v>
      </c>
      <c r="C87" s="142"/>
      <c r="G87" s="25"/>
      <c r="H87"/>
      <c r="I87" s="42"/>
      <c r="N87" s="25"/>
    </row>
    <row r="88" spans="1:14" x14ac:dyDescent="0.25">
      <c r="A88" s="25" t="s">
        <v>994</v>
      </c>
      <c r="B88" s="42" t="s">
        <v>280</v>
      </c>
      <c r="C88" s="142"/>
      <c r="G88" s="25"/>
      <c r="H88"/>
      <c r="I88" s="42"/>
      <c r="N88" s="25"/>
    </row>
    <row r="89" spans="1:14" x14ac:dyDescent="0.25">
      <c r="A89" s="25" t="s">
        <v>995</v>
      </c>
      <c r="B89" s="42" t="s">
        <v>282</v>
      </c>
      <c r="C89" s="142"/>
      <c r="G89" s="25"/>
      <c r="H89"/>
      <c r="I89" s="42"/>
      <c r="N89" s="25"/>
    </row>
    <row r="90" spans="1:14" x14ac:dyDescent="0.25">
      <c r="A90" s="25" t="s">
        <v>996</v>
      </c>
      <c r="B90" s="42" t="s">
        <v>284</v>
      </c>
      <c r="C90" s="142"/>
      <c r="G90" s="25"/>
      <c r="H90"/>
      <c r="I90" s="42"/>
      <c r="N90" s="25"/>
    </row>
    <row r="91" spans="1:14" x14ac:dyDescent="0.25">
      <c r="A91" s="25" t="s">
        <v>997</v>
      </c>
      <c r="B91" s="42" t="s">
        <v>286</v>
      </c>
      <c r="C91" s="142"/>
      <c r="G91" s="25"/>
      <c r="H91"/>
      <c r="I91" s="42"/>
      <c r="N91" s="25"/>
    </row>
    <row r="92" spans="1:14" x14ac:dyDescent="0.25">
      <c r="A92" s="25" t="s">
        <v>998</v>
      </c>
      <c r="B92" s="42" t="s">
        <v>97</v>
      </c>
      <c r="C92" s="142"/>
      <c r="G92" s="25"/>
      <c r="H92"/>
      <c r="I92" s="42"/>
      <c r="N92" s="25"/>
    </row>
    <row r="93" spans="1:14" outlineLevel="1" x14ac:dyDescent="0.25">
      <c r="A93" s="25" t="s">
        <v>999</v>
      </c>
      <c r="B93" s="54" t="s">
        <v>101</v>
      </c>
      <c r="C93" s="142"/>
      <c r="G93" s="25"/>
      <c r="H93"/>
      <c r="I93" s="42"/>
      <c r="N93" s="25"/>
    </row>
    <row r="94" spans="1:14" outlineLevel="1" x14ac:dyDescent="0.25">
      <c r="A94" s="25" t="s">
        <v>1000</v>
      </c>
      <c r="B94" s="54" t="s">
        <v>101</v>
      </c>
      <c r="C94" s="142"/>
      <c r="G94" s="25"/>
      <c r="H94"/>
      <c r="I94" s="42"/>
      <c r="N94" s="25"/>
    </row>
    <row r="95" spans="1:14" outlineLevel="1" x14ac:dyDescent="0.25">
      <c r="A95" s="25" t="s">
        <v>1001</v>
      </c>
      <c r="B95" s="54" t="s">
        <v>101</v>
      </c>
      <c r="C95" s="142"/>
      <c r="G95" s="25"/>
      <c r="H95"/>
      <c r="I95" s="42"/>
      <c r="N95" s="25"/>
    </row>
    <row r="96" spans="1:14" outlineLevel="1" x14ac:dyDescent="0.25">
      <c r="A96" s="25" t="s">
        <v>1002</v>
      </c>
      <c r="B96" s="54" t="s">
        <v>101</v>
      </c>
      <c r="C96" s="142"/>
      <c r="G96" s="25"/>
      <c r="H96"/>
      <c r="I96" s="42"/>
      <c r="N96" s="25"/>
    </row>
    <row r="97" spans="1:14" outlineLevel="1" x14ac:dyDescent="0.25">
      <c r="A97" s="25" t="s">
        <v>1003</v>
      </c>
      <c r="B97" s="54" t="s">
        <v>101</v>
      </c>
      <c r="C97" s="142"/>
      <c r="G97" s="25"/>
      <c r="H97"/>
      <c r="I97" s="42"/>
      <c r="N97" s="25"/>
    </row>
    <row r="98" spans="1:14" outlineLevel="1" x14ac:dyDescent="0.25">
      <c r="A98" s="25" t="s">
        <v>1004</v>
      </c>
      <c r="B98" s="54" t="s">
        <v>101</v>
      </c>
      <c r="C98" s="142"/>
      <c r="G98" s="25"/>
      <c r="H98"/>
      <c r="I98" s="42"/>
      <c r="N98" s="25"/>
    </row>
    <row r="99" spans="1:14" outlineLevel="1" x14ac:dyDescent="0.25">
      <c r="A99" s="25" t="s">
        <v>1005</v>
      </c>
      <c r="B99" s="54" t="s">
        <v>101</v>
      </c>
      <c r="C99" s="142"/>
      <c r="G99" s="25"/>
      <c r="H99"/>
      <c r="I99" s="42"/>
      <c r="N99" s="25"/>
    </row>
    <row r="100" spans="1:14" outlineLevel="1" x14ac:dyDescent="0.25">
      <c r="A100" s="25" t="s">
        <v>1006</v>
      </c>
      <c r="B100" s="54" t="s">
        <v>101</v>
      </c>
      <c r="C100" s="142"/>
      <c r="G100" s="25"/>
      <c r="H100"/>
      <c r="I100" s="42"/>
      <c r="N100" s="25"/>
    </row>
    <row r="101" spans="1:14" outlineLevel="1" x14ac:dyDescent="0.25">
      <c r="A101" s="25" t="s">
        <v>1007</v>
      </c>
      <c r="B101" s="54" t="s">
        <v>101</v>
      </c>
      <c r="C101" s="142"/>
      <c r="G101" s="25"/>
      <c r="H101"/>
      <c r="I101" s="42"/>
      <c r="N101" s="25"/>
    </row>
    <row r="102" spans="1:14" outlineLevel="1" x14ac:dyDescent="0.25">
      <c r="A102" s="25" t="s">
        <v>1008</v>
      </c>
      <c r="B102" s="54" t="s">
        <v>101</v>
      </c>
      <c r="C102" s="142"/>
      <c r="G102" s="25"/>
      <c r="H102"/>
      <c r="I102" s="42"/>
      <c r="N102" s="25"/>
    </row>
    <row r="103" spans="1:14" ht="15" customHeight="1" x14ac:dyDescent="0.25">
      <c r="A103" s="44"/>
      <c r="B103" s="156" t="s">
        <v>1670</v>
      </c>
      <c r="C103" s="143" t="s">
        <v>923</v>
      </c>
      <c r="D103" s="44"/>
      <c r="E103" s="46"/>
      <c r="F103" s="44"/>
      <c r="G103" s="47"/>
      <c r="H103"/>
      <c r="I103" s="75"/>
      <c r="J103" s="39"/>
      <c r="K103" s="39"/>
      <c r="L103" s="31"/>
      <c r="M103" s="39"/>
      <c r="N103" s="58"/>
    </row>
    <row r="104" spans="1:14" x14ac:dyDescent="0.25">
      <c r="A104" s="25" t="s">
        <v>1009</v>
      </c>
      <c r="B104" s="42" t="s">
        <v>602</v>
      </c>
      <c r="C104" s="142"/>
      <c r="G104" s="25"/>
      <c r="H104"/>
      <c r="I104" s="42"/>
      <c r="N104" s="25"/>
    </row>
    <row r="105" spans="1:14" x14ac:dyDescent="0.25">
      <c r="A105" s="25" t="s">
        <v>1010</v>
      </c>
      <c r="B105" s="42" t="s">
        <v>602</v>
      </c>
      <c r="C105" s="142"/>
      <c r="G105" s="25"/>
      <c r="H105"/>
      <c r="I105" s="42"/>
      <c r="N105" s="25"/>
    </row>
    <row r="106" spans="1:14" x14ac:dyDescent="0.25">
      <c r="A106" s="25" t="s">
        <v>1011</v>
      </c>
      <c r="B106" s="42" t="s">
        <v>602</v>
      </c>
      <c r="C106" s="142"/>
      <c r="G106" s="25"/>
      <c r="H106"/>
      <c r="I106" s="42"/>
      <c r="N106" s="25"/>
    </row>
    <row r="107" spans="1:14" x14ac:dyDescent="0.25">
      <c r="A107" s="25" t="s">
        <v>1012</v>
      </c>
      <c r="B107" s="42" t="s">
        <v>602</v>
      </c>
      <c r="C107" s="142"/>
      <c r="G107" s="25"/>
      <c r="H107"/>
      <c r="I107" s="42"/>
      <c r="N107" s="25"/>
    </row>
    <row r="108" spans="1:14" x14ac:dyDescent="0.25">
      <c r="A108" s="25" t="s">
        <v>1013</v>
      </c>
      <c r="B108" s="42" t="s">
        <v>602</v>
      </c>
      <c r="C108" s="142"/>
      <c r="G108" s="25"/>
      <c r="H108"/>
      <c r="I108" s="42"/>
      <c r="N108" s="25"/>
    </row>
    <row r="109" spans="1:14" x14ac:dyDescent="0.25">
      <c r="A109" s="25" t="s">
        <v>1014</v>
      </c>
      <c r="B109" s="42" t="s">
        <v>602</v>
      </c>
      <c r="C109" s="142"/>
      <c r="G109" s="25"/>
      <c r="H109"/>
      <c r="I109" s="42"/>
      <c r="N109" s="25"/>
    </row>
    <row r="110" spans="1:14" x14ac:dyDescent="0.25">
      <c r="A110" s="25" t="s">
        <v>1015</v>
      </c>
      <c r="B110" s="42" t="s">
        <v>602</v>
      </c>
      <c r="C110" s="142"/>
      <c r="G110" s="25"/>
      <c r="H110"/>
      <c r="I110" s="42"/>
      <c r="N110" s="25"/>
    </row>
    <row r="111" spans="1:14" x14ac:dyDescent="0.25">
      <c r="A111" s="25" t="s">
        <v>1016</v>
      </c>
      <c r="B111" s="42" t="s">
        <v>602</v>
      </c>
      <c r="C111" s="142"/>
      <c r="G111" s="25"/>
      <c r="H111"/>
      <c r="I111" s="42"/>
      <c r="N111" s="25"/>
    </row>
    <row r="112" spans="1:14" x14ac:dyDescent="0.25">
      <c r="A112" s="25" t="s">
        <v>1017</v>
      </c>
      <c r="B112" s="42" t="s">
        <v>602</v>
      </c>
      <c r="C112" s="142"/>
      <c r="G112" s="25"/>
      <c r="H112"/>
      <c r="I112" s="42"/>
      <c r="N112" s="25"/>
    </row>
    <row r="113" spans="1:14" x14ac:dyDescent="0.25">
      <c r="A113" s="25" t="s">
        <v>1018</v>
      </c>
      <c r="B113" s="42" t="s">
        <v>602</v>
      </c>
      <c r="C113" s="142"/>
      <c r="G113" s="25"/>
      <c r="H113"/>
      <c r="I113" s="42"/>
      <c r="N113" s="25"/>
    </row>
    <row r="114" spans="1:14" x14ac:dyDescent="0.25">
      <c r="A114" s="25" t="s">
        <v>1019</v>
      </c>
      <c r="B114" s="42" t="s">
        <v>602</v>
      </c>
      <c r="C114" s="142"/>
      <c r="G114" s="25"/>
      <c r="H114"/>
      <c r="I114" s="42"/>
      <c r="N114" s="25"/>
    </row>
    <row r="115" spans="1:14" x14ac:dyDescent="0.25">
      <c r="A115" s="25" t="s">
        <v>1020</v>
      </c>
      <c r="B115" s="42" t="s">
        <v>602</v>
      </c>
      <c r="C115" s="142"/>
      <c r="G115" s="25"/>
      <c r="H115"/>
      <c r="I115" s="42"/>
      <c r="N115" s="25"/>
    </row>
    <row r="116" spans="1:14" x14ac:dyDescent="0.25">
      <c r="A116" s="25" t="s">
        <v>1021</v>
      </c>
      <c r="B116" s="42" t="s">
        <v>602</v>
      </c>
      <c r="C116" s="142"/>
      <c r="G116" s="25"/>
      <c r="H116"/>
      <c r="I116" s="42"/>
      <c r="N116" s="25"/>
    </row>
    <row r="117" spans="1:14" x14ac:dyDescent="0.25">
      <c r="A117" s="25" t="s">
        <v>1022</v>
      </c>
      <c r="B117" s="42" t="s">
        <v>602</v>
      </c>
      <c r="C117" s="142"/>
      <c r="G117" s="25"/>
      <c r="H117"/>
      <c r="I117" s="42"/>
      <c r="N117" s="25"/>
    </row>
    <row r="118" spans="1:14" x14ac:dyDescent="0.25">
      <c r="A118" s="25" t="s">
        <v>1023</v>
      </c>
      <c r="B118" s="42" t="s">
        <v>602</v>
      </c>
      <c r="C118" s="142"/>
      <c r="G118" s="25"/>
      <c r="H118"/>
      <c r="I118" s="42"/>
      <c r="N118" s="25"/>
    </row>
    <row r="119" spans="1:14" x14ac:dyDescent="0.25">
      <c r="A119" s="25" t="s">
        <v>1024</v>
      </c>
      <c r="B119" s="42" t="s">
        <v>602</v>
      </c>
      <c r="C119" s="142"/>
      <c r="G119" s="25"/>
      <c r="H119"/>
      <c r="I119" s="42"/>
      <c r="N119" s="25"/>
    </row>
    <row r="120" spans="1:14" x14ac:dyDescent="0.25">
      <c r="A120" s="25" t="s">
        <v>1025</v>
      </c>
      <c r="B120" s="42" t="s">
        <v>602</v>
      </c>
      <c r="C120" s="142"/>
      <c r="G120" s="25"/>
      <c r="H120"/>
      <c r="I120" s="42"/>
      <c r="N120" s="25"/>
    </row>
    <row r="121" spans="1:14" x14ac:dyDescent="0.25">
      <c r="A121" s="25" t="s">
        <v>1026</v>
      </c>
      <c r="B121" s="42" t="s">
        <v>602</v>
      </c>
      <c r="C121" s="142"/>
      <c r="G121" s="25"/>
      <c r="H121"/>
      <c r="I121" s="42"/>
      <c r="N121" s="25"/>
    </row>
    <row r="122" spans="1:14" x14ac:dyDescent="0.25">
      <c r="A122" s="25" t="s">
        <v>1027</v>
      </c>
      <c r="B122" s="42" t="s">
        <v>602</v>
      </c>
      <c r="C122" s="142"/>
      <c r="G122" s="25"/>
      <c r="H122"/>
      <c r="I122" s="42"/>
      <c r="N122" s="25"/>
    </row>
    <row r="123" spans="1:14" x14ac:dyDescent="0.25">
      <c r="A123" s="25" t="s">
        <v>1028</v>
      </c>
      <c r="B123" s="42" t="s">
        <v>602</v>
      </c>
      <c r="C123" s="142"/>
      <c r="G123" s="25"/>
      <c r="H123"/>
      <c r="I123" s="42"/>
      <c r="N123" s="25"/>
    </row>
    <row r="124" spans="1:14" x14ac:dyDescent="0.25">
      <c r="A124" s="25" t="s">
        <v>1029</v>
      </c>
      <c r="B124" s="42" t="s">
        <v>602</v>
      </c>
      <c r="C124" s="142"/>
      <c r="G124" s="25"/>
      <c r="H124"/>
      <c r="I124" s="42"/>
      <c r="N124" s="25"/>
    </row>
    <row r="125" spans="1:14" x14ac:dyDescent="0.25">
      <c r="A125" s="25" t="s">
        <v>1030</v>
      </c>
      <c r="B125" s="42" t="s">
        <v>602</v>
      </c>
      <c r="C125" s="142"/>
      <c r="G125" s="25"/>
      <c r="H125"/>
      <c r="I125" s="42"/>
      <c r="N125" s="25"/>
    </row>
    <row r="126" spans="1:14" x14ac:dyDescent="0.25">
      <c r="A126" s="25" t="s">
        <v>1031</v>
      </c>
      <c r="B126" s="42" t="s">
        <v>602</v>
      </c>
      <c r="C126" s="142"/>
      <c r="G126" s="25"/>
      <c r="H126"/>
      <c r="I126" s="42"/>
      <c r="N126" s="25"/>
    </row>
    <row r="127" spans="1:14" x14ac:dyDescent="0.25">
      <c r="A127" s="25" t="s">
        <v>1032</v>
      </c>
      <c r="B127" s="42" t="s">
        <v>602</v>
      </c>
      <c r="C127" s="142"/>
      <c r="G127" s="25"/>
      <c r="H127"/>
      <c r="I127" s="42"/>
      <c r="N127" s="25"/>
    </row>
    <row r="128" spans="1:14" x14ac:dyDescent="0.25">
      <c r="A128" s="25" t="s">
        <v>1033</v>
      </c>
      <c r="B128" s="42" t="s">
        <v>602</v>
      </c>
      <c r="G128" s="25"/>
      <c r="H128"/>
      <c r="I128" s="42"/>
      <c r="N128" s="25"/>
    </row>
    <row r="129" spans="1:14" x14ac:dyDescent="0.25">
      <c r="A129" s="44"/>
      <c r="B129" s="45" t="s">
        <v>633</v>
      </c>
      <c r="C129" s="44" t="s">
        <v>923</v>
      </c>
      <c r="D129" s="44"/>
      <c r="E129" s="44"/>
      <c r="F129" s="47"/>
      <c r="G129" s="47"/>
      <c r="H129"/>
      <c r="I129" s="75"/>
      <c r="J129" s="39"/>
      <c r="K129" s="39"/>
      <c r="L129" s="39"/>
      <c r="M129" s="58"/>
      <c r="N129" s="58"/>
    </row>
    <row r="130" spans="1:14" x14ac:dyDescent="0.25">
      <c r="A130" s="25" t="s">
        <v>1034</v>
      </c>
      <c r="B130" s="25" t="s">
        <v>635</v>
      </c>
      <c r="C130" s="142"/>
      <c r="D130"/>
      <c r="E130"/>
      <c r="F130"/>
      <c r="G130"/>
      <c r="H130"/>
      <c r="K130" s="67"/>
      <c r="L130" s="67"/>
      <c r="M130" s="67"/>
      <c r="N130" s="67"/>
    </row>
    <row r="131" spans="1:14" x14ac:dyDescent="0.25">
      <c r="A131" s="25" t="s">
        <v>1035</v>
      </c>
      <c r="B131" s="25" t="s">
        <v>637</v>
      </c>
      <c r="C131" s="142"/>
      <c r="D131"/>
      <c r="E131"/>
      <c r="F131"/>
      <c r="G131"/>
      <c r="H131"/>
      <c r="K131" s="67"/>
      <c r="L131" s="67"/>
      <c r="M131" s="67"/>
      <c r="N131" s="67"/>
    </row>
    <row r="132" spans="1:14" x14ac:dyDescent="0.25">
      <c r="A132" s="25" t="s">
        <v>1036</v>
      </c>
      <c r="B132" s="25" t="s">
        <v>97</v>
      </c>
      <c r="C132" s="142"/>
      <c r="D132"/>
      <c r="E132"/>
      <c r="F132"/>
      <c r="G132"/>
      <c r="H132"/>
      <c r="K132" s="67"/>
      <c r="L132" s="67"/>
      <c r="M132" s="67"/>
      <c r="N132" s="67"/>
    </row>
    <row r="133" spans="1:14" outlineLevel="1" x14ac:dyDescent="0.25">
      <c r="A133" s="25" t="s">
        <v>1037</v>
      </c>
      <c r="C133" s="142"/>
      <c r="D133"/>
      <c r="E133"/>
      <c r="F133"/>
      <c r="G133"/>
      <c r="H133"/>
      <c r="K133" s="67"/>
      <c r="L133" s="67"/>
      <c r="M133" s="67"/>
      <c r="N133" s="67"/>
    </row>
    <row r="134" spans="1:14" outlineLevel="1" x14ac:dyDescent="0.25">
      <c r="A134" s="25" t="s">
        <v>1038</v>
      </c>
      <c r="C134" s="142"/>
      <c r="D134"/>
      <c r="E134"/>
      <c r="F134"/>
      <c r="G134"/>
      <c r="H134"/>
      <c r="K134" s="67"/>
      <c r="L134" s="67"/>
      <c r="M134" s="67"/>
      <c r="N134" s="67"/>
    </row>
    <row r="135" spans="1:14" outlineLevel="1" x14ac:dyDescent="0.25">
      <c r="A135" s="25" t="s">
        <v>1039</v>
      </c>
      <c r="C135" s="142"/>
      <c r="D135"/>
      <c r="E135"/>
      <c r="F135"/>
      <c r="G135"/>
      <c r="H135"/>
      <c r="K135" s="67"/>
      <c r="L135" s="67"/>
      <c r="M135" s="67"/>
      <c r="N135" s="67"/>
    </row>
    <row r="136" spans="1:14" outlineLevel="1" x14ac:dyDescent="0.25">
      <c r="A136" s="25" t="s">
        <v>1040</v>
      </c>
      <c r="C136" s="142"/>
      <c r="D136"/>
      <c r="E136"/>
      <c r="F136"/>
      <c r="G136"/>
      <c r="H136"/>
      <c r="K136" s="67"/>
      <c r="L136" s="67"/>
      <c r="M136" s="67"/>
      <c r="N136" s="67"/>
    </row>
    <row r="137" spans="1:14" x14ac:dyDescent="0.25">
      <c r="A137" s="44"/>
      <c r="B137" s="45" t="s">
        <v>645</v>
      </c>
      <c r="C137" s="44" t="s">
        <v>923</v>
      </c>
      <c r="D137" s="44"/>
      <c r="E137" s="44"/>
      <c r="F137" s="47"/>
      <c r="G137" s="47"/>
      <c r="H137"/>
      <c r="I137" s="75"/>
      <c r="J137" s="39"/>
      <c r="K137" s="39"/>
      <c r="L137" s="39"/>
      <c r="M137" s="58"/>
      <c r="N137" s="58"/>
    </row>
    <row r="138" spans="1:14" x14ac:dyDescent="0.25">
      <c r="A138" s="25" t="s">
        <v>1041</v>
      </c>
      <c r="B138" s="25" t="s">
        <v>647</v>
      </c>
      <c r="C138" s="142"/>
      <c r="D138" s="77"/>
      <c r="E138" s="77"/>
      <c r="F138" s="62"/>
      <c r="G138" s="50"/>
      <c r="H138"/>
      <c r="K138" s="77"/>
      <c r="L138" s="77"/>
      <c r="M138" s="62"/>
      <c r="N138" s="50"/>
    </row>
    <row r="139" spans="1:14" x14ac:dyDescent="0.25">
      <c r="A139" s="25" t="s">
        <v>1042</v>
      </c>
      <c r="B139" s="25" t="s">
        <v>649</v>
      </c>
      <c r="C139" s="142"/>
      <c r="D139" s="77"/>
      <c r="E139" s="77"/>
      <c r="F139" s="62"/>
      <c r="G139" s="50"/>
      <c r="H139"/>
      <c r="K139" s="77"/>
      <c r="L139" s="77"/>
      <c r="M139" s="62"/>
      <c r="N139" s="50"/>
    </row>
    <row r="140" spans="1:14" x14ac:dyDescent="0.25">
      <c r="A140" s="25" t="s">
        <v>1043</v>
      </c>
      <c r="B140" s="25" t="s">
        <v>97</v>
      </c>
      <c r="C140" s="142"/>
      <c r="D140" s="77"/>
      <c r="E140" s="77"/>
      <c r="F140" s="62"/>
      <c r="G140" s="50"/>
      <c r="H140"/>
      <c r="K140" s="77"/>
      <c r="L140" s="77"/>
      <c r="M140" s="62"/>
      <c r="N140" s="50"/>
    </row>
    <row r="141" spans="1:14" outlineLevel="1" x14ac:dyDescent="0.25">
      <c r="A141" s="25" t="s">
        <v>1044</v>
      </c>
      <c r="C141" s="142"/>
      <c r="D141" s="77"/>
      <c r="E141" s="77"/>
      <c r="F141" s="62"/>
      <c r="G141" s="50"/>
      <c r="H141"/>
      <c r="K141" s="77"/>
      <c r="L141" s="77"/>
      <c r="M141" s="62"/>
      <c r="N141" s="50"/>
    </row>
    <row r="142" spans="1:14" outlineLevel="1" x14ac:dyDescent="0.25">
      <c r="A142" s="25" t="s">
        <v>1045</v>
      </c>
      <c r="C142" s="142"/>
      <c r="D142" s="77"/>
      <c r="E142" s="77"/>
      <c r="F142" s="62"/>
      <c r="G142" s="50"/>
      <c r="H142"/>
      <c r="K142" s="77"/>
      <c r="L142" s="77"/>
      <c r="M142" s="62"/>
      <c r="N142" s="50"/>
    </row>
    <row r="143" spans="1:14" outlineLevel="1" x14ac:dyDescent="0.25">
      <c r="A143" s="25" t="s">
        <v>1046</v>
      </c>
      <c r="C143" s="142"/>
      <c r="D143" s="77"/>
      <c r="E143" s="77"/>
      <c r="F143" s="62"/>
      <c r="G143" s="50"/>
      <c r="H143"/>
      <c r="K143" s="77"/>
      <c r="L143" s="77"/>
      <c r="M143" s="62"/>
      <c r="N143" s="50"/>
    </row>
    <row r="144" spans="1:14" outlineLevel="1" x14ac:dyDescent="0.25">
      <c r="A144" s="25" t="s">
        <v>1047</v>
      </c>
      <c r="C144" s="142"/>
      <c r="D144" s="77"/>
      <c r="E144" s="77"/>
      <c r="F144" s="62"/>
      <c r="G144" s="50"/>
      <c r="H144"/>
      <c r="K144" s="77"/>
      <c r="L144" s="77"/>
      <c r="M144" s="62"/>
      <c r="N144" s="50"/>
    </row>
    <row r="145" spans="1:14" outlineLevel="1" x14ac:dyDescent="0.25">
      <c r="A145" s="25" t="s">
        <v>1048</v>
      </c>
      <c r="C145" s="142"/>
      <c r="D145" s="77"/>
      <c r="E145" s="77"/>
      <c r="F145" s="62"/>
      <c r="G145" s="50"/>
      <c r="H145"/>
      <c r="K145" s="77"/>
      <c r="L145" s="77"/>
      <c r="M145" s="62"/>
      <c r="N145" s="50"/>
    </row>
    <row r="146" spans="1:14" outlineLevel="1" x14ac:dyDescent="0.25">
      <c r="A146" s="25" t="s">
        <v>1049</v>
      </c>
      <c r="C146" s="142"/>
      <c r="D146" s="77"/>
      <c r="E146" s="77"/>
      <c r="F146" s="62"/>
      <c r="G146" s="50"/>
      <c r="H146"/>
      <c r="K146" s="77"/>
      <c r="L146" s="77"/>
      <c r="M146" s="62"/>
      <c r="N146" s="50"/>
    </row>
    <row r="147" spans="1:14" x14ac:dyDescent="0.25">
      <c r="A147" s="44"/>
      <c r="B147" s="45" t="s">
        <v>1050</v>
      </c>
      <c r="C147" s="44" t="s">
        <v>65</v>
      </c>
      <c r="D147" s="44"/>
      <c r="E147" s="44"/>
      <c r="F147" s="44" t="s">
        <v>923</v>
      </c>
      <c r="G147" s="47"/>
      <c r="H147"/>
      <c r="I147" s="75"/>
      <c r="J147" s="39"/>
      <c r="K147" s="39"/>
      <c r="L147" s="39"/>
      <c r="M147" s="39"/>
      <c r="N147" s="58"/>
    </row>
    <row r="148" spans="1:14" x14ac:dyDescent="0.25">
      <c r="A148" s="25" t="s">
        <v>1051</v>
      </c>
      <c r="B148" s="42" t="s">
        <v>1052</v>
      </c>
      <c r="C148" s="148"/>
      <c r="D148" s="77"/>
      <c r="E148" s="77"/>
      <c r="F148" s="157" t="str">
        <f>IF($C$152=0,"",IF(C148="[for completion]","",C148/$C$152))</f>
        <v/>
      </c>
      <c r="G148" s="50"/>
      <c r="H148"/>
      <c r="I148" s="42"/>
      <c r="K148" s="77"/>
      <c r="L148" s="77"/>
      <c r="M148" s="51"/>
      <c r="N148" s="50"/>
    </row>
    <row r="149" spans="1:14" x14ac:dyDescent="0.25">
      <c r="A149" s="25" t="s">
        <v>1053</v>
      </c>
      <c r="B149" s="42" t="s">
        <v>1054</v>
      </c>
      <c r="C149" s="148"/>
      <c r="D149" s="77"/>
      <c r="E149" s="77"/>
      <c r="F149" s="157" t="str">
        <f>IF($C$152=0,"",IF(C149="[for completion]","",C149/$C$152))</f>
        <v/>
      </c>
      <c r="G149" s="50"/>
      <c r="H149"/>
      <c r="I149" s="42"/>
      <c r="K149" s="77"/>
      <c r="L149" s="77"/>
      <c r="M149" s="51"/>
      <c r="N149" s="50"/>
    </row>
    <row r="150" spans="1:14" x14ac:dyDescent="0.25">
      <c r="A150" s="25" t="s">
        <v>1055</v>
      </c>
      <c r="B150" s="42" t="s">
        <v>1056</v>
      </c>
      <c r="C150" s="148"/>
      <c r="D150" s="77"/>
      <c r="E150" s="77"/>
      <c r="F150" s="157" t="str">
        <f>IF($C$152=0,"",IF(C150="[for completion]","",C150/$C$152))</f>
        <v/>
      </c>
      <c r="G150" s="50"/>
      <c r="H150"/>
      <c r="I150" s="42"/>
      <c r="K150" s="77"/>
      <c r="L150" s="77"/>
      <c r="M150" s="51"/>
      <c r="N150" s="50"/>
    </row>
    <row r="151" spans="1:14" ht="15" customHeight="1" x14ac:dyDescent="0.25">
      <c r="A151" s="25" t="s">
        <v>1057</v>
      </c>
      <c r="B151" s="42" t="s">
        <v>1058</v>
      </c>
      <c r="C151" s="148"/>
      <c r="D151" s="77"/>
      <c r="E151" s="77"/>
      <c r="F151" s="157" t="str">
        <f>IF($C$152=0,"",IF(C151="[for completion]","",C151/$C$152))</f>
        <v/>
      </c>
      <c r="G151" s="50"/>
      <c r="H151"/>
      <c r="I151" s="42"/>
      <c r="K151" s="77"/>
      <c r="L151" s="77"/>
      <c r="M151" s="51"/>
      <c r="N151" s="50"/>
    </row>
    <row r="152" spans="1:14" ht="15" customHeight="1" x14ac:dyDescent="0.25">
      <c r="A152" s="25" t="s">
        <v>1059</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1060</v>
      </c>
      <c r="B153" s="54" t="s">
        <v>1061</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1062</v>
      </c>
      <c r="B154" s="54" t="s">
        <v>1063</v>
      </c>
      <c r="D154" s="77"/>
      <c r="E154" s="77"/>
      <c r="F154" s="157" t="str">
        <f t="shared" si="2"/>
        <v/>
      </c>
      <c r="G154" s="50"/>
      <c r="H154"/>
      <c r="I154" s="42"/>
      <c r="K154" s="77"/>
      <c r="L154" s="77"/>
      <c r="M154" s="51"/>
      <c r="N154" s="50"/>
    </row>
    <row r="155" spans="1:14" ht="15" customHeight="1" outlineLevel="1" x14ac:dyDescent="0.25">
      <c r="A155" s="25" t="s">
        <v>1064</v>
      </c>
      <c r="B155" s="54" t="s">
        <v>1065</v>
      </c>
      <c r="D155" s="77"/>
      <c r="E155" s="77"/>
      <c r="F155" s="157" t="str">
        <f t="shared" si="2"/>
        <v/>
      </c>
      <c r="G155" s="50"/>
      <c r="H155"/>
      <c r="I155" s="42"/>
      <c r="K155" s="77"/>
      <c r="L155" s="77"/>
      <c r="M155" s="51"/>
      <c r="N155" s="50"/>
    </row>
    <row r="156" spans="1:14" ht="15" customHeight="1" outlineLevel="1" x14ac:dyDescent="0.25">
      <c r="A156" s="25" t="s">
        <v>1066</v>
      </c>
      <c r="B156" s="54" t="s">
        <v>1067</v>
      </c>
      <c r="D156" s="77"/>
      <c r="E156" s="77"/>
      <c r="F156" s="157" t="str">
        <f t="shared" si="2"/>
        <v/>
      </c>
      <c r="G156" s="50"/>
      <c r="H156"/>
      <c r="I156" s="42"/>
      <c r="K156" s="77"/>
      <c r="L156" s="77"/>
      <c r="M156" s="51"/>
      <c r="N156" s="50"/>
    </row>
    <row r="157" spans="1:14" ht="15" customHeight="1" outlineLevel="1" x14ac:dyDescent="0.25">
      <c r="A157" s="25" t="s">
        <v>1068</v>
      </c>
      <c r="B157" s="54" t="s">
        <v>1069</v>
      </c>
      <c r="D157" s="77"/>
      <c r="E157" s="77"/>
      <c r="F157" s="157" t="str">
        <f t="shared" si="2"/>
        <v/>
      </c>
      <c r="G157" s="50"/>
      <c r="H157"/>
      <c r="I157" s="42"/>
      <c r="K157" s="77"/>
      <c r="L157" s="77"/>
      <c r="M157" s="51"/>
      <c r="N157" s="50"/>
    </row>
    <row r="158" spans="1:14" ht="15" customHeight="1" outlineLevel="1" x14ac:dyDescent="0.25">
      <c r="A158" s="25" t="s">
        <v>1070</v>
      </c>
      <c r="B158" s="54" t="s">
        <v>1071</v>
      </c>
      <c r="D158" s="77"/>
      <c r="E158" s="77"/>
      <c r="F158" s="157" t="str">
        <f t="shared" si="2"/>
        <v/>
      </c>
      <c r="G158" s="50"/>
      <c r="H158"/>
      <c r="I158" s="42"/>
      <c r="K158" s="77"/>
      <c r="L158" s="77"/>
      <c r="M158" s="51"/>
      <c r="N158" s="50"/>
    </row>
    <row r="159" spans="1:14" ht="15" customHeight="1" outlineLevel="1" x14ac:dyDescent="0.25">
      <c r="A159" s="25" t="s">
        <v>1072</v>
      </c>
      <c r="B159" s="54" t="s">
        <v>1073</v>
      </c>
      <c r="D159" s="77"/>
      <c r="E159" s="77"/>
      <c r="F159" s="157" t="str">
        <f t="shared" si="2"/>
        <v/>
      </c>
      <c r="G159" s="50"/>
      <c r="H159"/>
      <c r="I159" s="42"/>
      <c r="K159" s="77"/>
      <c r="L159" s="77"/>
      <c r="M159" s="51"/>
      <c r="N159" s="50"/>
    </row>
    <row r="160" spans="1:14" ht="15" customHeight="1" outlineLevel="1" x14ac:dyDescent="0.25">
      <c r="A160" s="25" t="s">
        <v>1074</v>
      </c>
      <c r="B160" s="54"/>
      <c r="D160" s="77"/>
      <c r="E160" s="77"/>
      <c r="F160" s="51"/>
      <c r="G160" s="50"/>
      <c r="H160"/>
      <c r="I160" s="42"/>
      <c r="K160" s="77"/>
      <c r="L160" s="77"/>
      <c r="M160" s="51"/>
      <c r="N160" s="50"/>
    </row>
    <row r="161" spans="1:14" ht="15" customHeight="1" outlineLevel="1" x14ac:dyDescent="0.25">
      <c r="A161" s="25" t="s">
        <v>1075</v>
      </c>
      <c r="B161" s="54"/>
      <c r="D161" s="77"/>
      <c r="E161" s="77"/>
      <c r="F161" s="51"/>
      <c r="G161" s="50"/>
      <c r="H161"/>
      <c r="I161" s="42"/>
      <c r="K161" s="77"/>
      <c r="L161" s="77"/>
      <c r="M161" s="51"/>
      <c r="N161" s="50"/>
    </row>
    <row r="162" spans="1:14" ht="15" customHeight="1" outlineLevel="1" x14ac:dyDescent="0.25">
      <c r="A162" s="25" t="s">
        <v>1076</v>
      </c>
      <c r="B162" s="54"/>
      <c r="D162" s="77"/>
      <c r="E162" s="77"/>
      <c r="F162" s="51"/>
      <c r="G162" s="50"/>
      <c r="H162"/>
      <c r="I162" s="42"/>
      <c r="K162" s="77"/>
      <c r="L162" s="77"/>
      <c r="M162" s="51"/>
      <c r="N162" s="50"/>
    </row>
    <row r="163" spans="1:14" ht="15" customHeight="1" outlineLevel="1" x14ac:dyDescent="0.25">
      <c r="A163" s="25" t="s">
        <v>1077</v>
      </c>
      <c r="B163" s="54"/>
      <c r="D163" s="77"/>
      <c r="E163" s="77"/>
      <c r="F163" s="51"/>
      <c r="G163" s="50"/>
      <c r="H163"/>
      <c r="I163" s="42"/>
      <c r="K163" s="77"/>
      <c r="L163" s="77"/>
      <c r="M163" s="51"/>
      <c r="N163" s="50"/>
    </row>
    <row r="164" spans="1:14" ht="15" customHeight="1" outlineLevel="1" x14ac:dyDescent="0.25">
      <c r="A164" s="25" t="s">
        <v>1078</v>
      </c>
      <c r="B164" s="42"/>
      <c r="D164" s="77"/>
      <c r="E164" s="77"/>
      <c r="F164" s="51"/>
      <c r="G164" s="50"/>
      <c r="H164"/>
      <c r="I164" s="42"/>
      <c r="K164" s="77"/>
      <c r="L164" s="77"/>
      <c r="M164" s="51"/>
      <c r="N164" s="50"/>
    </row>
    <row r="165" spans="1:14" outlineLevel="1" x14ac:dyDescent="0.25">
      <c r="A165" s="25" t="s">
        <v>1079</v>
      </c>
      <c r="B165" s="55"/>
      <c r="C165" s="55"/>
      <c r="D165" s="55"/>
      <c r="E165" s="55"/>
      <c r="F165" s="51"/>
      <c r="G165" s="50"/>
      <c r="H165"/>
      <c r="I165" s="52"/>
      <c r="J165" s="42"/>
      <c r="K165" s="77"/>
      <c r="L165" s="77"/>
      <c r="M165" s="62"/>
      <c r="N165" s="50"/>
    </row>
    <row r="166" spans="1:14" ht="15" customHeight="1" x14ac:dyDescent="0.25">
      <c r="A166" s="44"/>
      <c r="B166" s="45" t="s">
        <v>1080</v>
      </c>
      <c r="C166" s="44"/>
      <c r="D166" s="44"/>
      <c r="E166" s="44"/>
      <c r="F166" s="47"/>
      <c r="G166" s="47"/>
      <c r="H166"/>
      <c r="I166" s="75"/>
      <c r="J166" s="39"/>
      <c r="K166" s="39"/>
      <c r="L166" s="39"/>
      <c r="M166" s="58"/>
      <c r="N166" s="58"/>
    </row>
    <row r="167" spans="1:14" x14ac:dyDescent="0.25">
      <c r="A167" s="25" t="s">
        <v>1081</v>
      </c>
      <c r="B167" s="25" t="s">
        <v>674</v>
      </c>
      <c r="C167" s="142"/>
      <c r="D167"/>
      <c r="E167" s="23"/>
      <c r="F167" s="23"/>
      <c r="G167"/>
      <c r="H167"/>
      <c r="K167" s="67"/>
      <c r="L167" s="23"/>
      <c r="M167" s="23"/>
      <c r="N167" s="67"/>
    </row>
    <row r="168" spans="1:14" outlineLevel="1" x14ac:dyDescent="0.25">
      <c r="A168" s="25" t="s">
        <v>1082</v>
      </c>
      <c r="D168"/>
      <c r="E168" s="23"/>
      <c r="F168" s="23"/>
      <c r="G168"/>
      <c r="H168"/>
      <c r="K168" s="67"/>
      <c r="L168" s="23"/>
      <c r="M168" s="23"/>
      <c r="N168" s="67"/>
    </row>
    <row r="169" spans="1:14" outlineLevel="1" x14ac:dyDescent="0.25">
      <c r="A169" s="25" t="s">
        <v>1083</v>
      </c>
      <c r="D169"/>
      <c r="E169" s="23"/>
      <c r="F169" s="23"/>
      <c r="G169"/>
      <c r="H169"/>
      <c r="K169" s="67"/>
      <c r="L169" s="23"/>
      <c r="M169" s="23"/>
      <c r="N169" s="67"/>
    </row>
    <row r="170" spans="1:14" outlineLevel="1" x14ac:dyDescent="0.25">
      <c r="A170" s="25" t="s">
        <v>1084</v>
      </c>
      <c r="D170"/>
      <c r="E170" s="23"/>
      <c r="F170" s="23"/>
      <c r="G170"/>
      <c r="H170"/>
      <c r="K170" s="67"/>
      <c r="L170" s="23"/>
      <c r="M170" s="23"/>
      <c r="N170" s="67"/>
    </row>
    <row r="171" spans="1:14" outlineLevel="1" x14ac:dyDescent="0.25">
      <c r="A171" s="25" t="s">
        <v>1085</v>
      </c>
      <c r="D171"/>
      <c r="E171" s="23"/>
      <c r="F171" s="23"/>
      <c r="G171"/>
      <c r="H171"/>
      <c r="K171" s="67"/>
      <c r="L171" s="23"/>
      <c r="M171" s="23"/>
      <c r="N171" s="67"/>
    </row>
    <row r="172" spans="1:14" x14ac:dyDescent="0.25">
      <c r="A172" s="44"/>
      <c r="B172" s="45" t="s">
        <v>1086</v>
      </c>
      <c r="C172" s="44" t="s">
        <v>923</v>
      </c>
      <c r="D172" s="44"/>
      <c r="E172" s="44"/>
      <c r="F172" s="47"/>
      <c r="G172" s="47"/>
      <c r="H172"/>
      <c r="I172" s="75"/>
      <c r="J172" s="39"/>
      <c r="K172" s="39"/>
      <c r="L172" s="39"/>
      <c r="M172" s="58"/>
      <c r="N172" s="58"/>
    </row>
    <row r="173" spans="1:14" ht="15" customHeight="1" x14ac:dyDescent="0.25">
      <c r="A173" s="25" t="s">
        <v>1087</v>
      </c>
      <c r="B173" s="25" t="s">
        <v>1088</v>
      </c>
      <c r="C173" s="142"/>
      <c r="D173"/>
      <c r="E173"/>
      <c r="F173"/>
      <c r="G173"/>
      <c r="H173"/>
      <c r="K173" s="67"/>
      <c r="L173" s="67"/>
      <c r="M173" s="67"/>
      <c r="N173" s="67"/>
    </row>
    <row r="174" spans="1:14" outlineLevel="1" x14ac:dyDescent="0.25">
      <c r="A174" s="25" t="s">
        <v>1089</v>
      </c>
      <c r="D174"/>
      <c r="E174"/>
      <c r="F174"/>
      <c r="G174"/>
      <c r="H174"/>
      <c r="K174" s="67"/>
      <c r="L174" s="67"/>
      <c r="M174" s="67"/>
      <c r="N174" s="67"/>
    </row>
    <row r="175" spans="1:14" outlineLevel="1" x14ac:dyDescent="0.25">
      <c r="A175" s="25" t="s">
        <v>1090</v>
      </c>
      <c r="D175"/>
      <c r="E175"/>
      <c r="F175"/>
      <c r="G175"/>
      <c r="H175"/>
      <c r="K175" s="67"/>
      <c r="L175" s="67"/>
      <c r="M175" s="67"/>
      <c r="N175" s="67"/>
    </row>
    <row r="176" spans="1:14" outlineLevel="1" x14ac:dyDescent="0.25">
      <c r="A176" s="25" t="s">
        <v>1091</v>
      </c>
      <c r="D176"/>
      <c r="E176"/>
      <c r="F176"/>
      <c r="G176"/>
      <c r="H176"/>
      <c r="K176" s="67"/>
      <c r="L176" s="67"/>
      <c r="M176" s="67"/>
      <c r="N176" s="67"/>
    </row>
    <row r="177" spans="1:14" outlineLevel="1" x14ac:dyDescent="0.25">
      <c r="A177" s="25" t="s">
        <v>1092</v>
      </c>
      <c r="D177"/>
      <c r="E177"/>
      <c r="F177"/>
      <c r="G177"/>
      <c r="H177"/>
      <c r="K177" s="67"/>
      <c r="L177" s="67"/>
      <c r="M177" s="67"/>
      <c r="N177" s="67"/>
    </row>
    <row r="178" spans="1:14" outlineLevel="1" x14ac:dyDescent="0.25">
      <c r="A178" s="25" t="s">
        <v>1093</v>
      </c>
    </row>
    <row r="179" spans="1:14" outlineLevel="1" x14ac:dyDescent="0.25">
      <c r="A179" s="25" t="s">
        <v>1094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topLeftCell="A22"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1095</v>
      </c>
      <c r="B1" s="145"/>
      <c r="C1" s="23"/>
      <c r="D1" s="23"/>
      <c r="E1" s="23"/>
      <c r="F1" s="153" t="s">
        <v>1675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1096</v>
      </c>
      <c r="C5" s="29"/>
      <c r="E5" s="31"/>
      <c r="F5" s="31"/>
    </row>
    <row r="6" spans="1:7" ht="15.75" thickBot="1" x14ac:dyDescent="0.3">
      <c r="B6" s="79" t="s">
        <v>1097</v>
      </c>
    </row>
    <row r="7" spans="1:7" x14ac:dyDescent="0.25">
      <c r="B7" s="35"/>
    </row>
    <row r="8" spans="1:7" ht="37.5" x14ac:dyDescent="0.25">
      <c r="A8" s="36" t="s">
        <v>33</v>
      </c>
      <c r="B8" s="36" t="s">
        <v>1097</v>
      </c>
      <c r="C8" s="37"/>
      <c r="D8" s="37"/>
      <c r="E8" s="37"/>
      <c r="F8" s="37"/>
      <c r="G8" s="38"/>
    </row>
    <row r="9" spans="1:7" ht="15" customHeight="1" x14ac:dyDescent="0.25">
      <c r="A9" s="44"/>
      <c r="B9" s="45" t="s">
        <v>911</v>
      </c>
      <c r="C9" s="44" t="s">
        <v>1098</v>
      </c>
      <c r="D9" s="44"/>
      <c r="E9" s="46"/>
      <c r="F9" s="44"/>
      <c r="G9" s="47"/>
    </row>
    <row r="10" spans="1:7" x14ac:dyDescent="0.25">
      <c r="A10" s="25" t="s">
        <v>1099</v>
      </c>
      <c r="B10" s="25" t="s">
        <v>1100</v>
      </c>
      <c r="C10" s="149"/>
    </row>
    <row r="11" spans="1:7" outlineLevel="1" x14ac:dyDescent="0.25">
      <c r="A11" s="25" t="s">
        <v>1101</v>
      </c>
      <c r="B11" s="40" t="s">
        <v>502</v>
      </c>
      <c r="C11" s="149"/>
    </row>
    <row r="12" spans="1:7" outlineLevel="1" x14ac:dyDescent="0.25">
      <c r="A12" s="25" t="s">
        <v>1102</v>
      </c>
      <c r="B12" s="40" t="s">
        <v>504</v>
      </c>
      <c r="C12" s="149"/>
    </row>
    <row r="13" spans="1:7" outlineLevel="1" x14ac:dyDescent="0.25">
      <c r="A13" s="25" t="s">
        <v>1103</v>
      </c>
      <c r="B13" s="40"/>
    </row>
    <row r="14" spans="1:7" outlineLevel="1" x14ac:dyDescent="0.25">
      <c r="A14" s="25" t="s">
        <v>1104</v>
      </c>
      <c r="B14" s="40"/>
    </row>
    <row r="15" spans="1:7" outlineLevel="1" x14ac:dyDescent="0.25">
      <c r="A15" s="25" t="s">
        <v>1105</v>
      </c>
      <c r="B15" s="40"/>
    </row>
    <row r="16" spans="1:7" outlineLevel="1" x14ac:dyDescent="0.25">
      <c r="A16" s="25" t="s">
        <v>1106</v>
      </c>
      <c r="B16" s="40"/>
    </row>
    <row r="17" spans="1:7" ht="15" customHeight="1" x14ac:dyDescent="0.25">
      <c r="A17" s="44"/>
      <c r="B17" s="45" t="s">
        <v>1107</v>
      </c>
      <c r="C17" s="44" t="s">
        <v>1108</v>
      </c>
      <c r="D17" s="44"/>
      <c r="E17" s="46"/>
      <c r="F17" s="47"/>
      <c r="G17" s="47"/>
    </row>
    <row r="18" spans="1:7" x14ac:dyDescent="0.25">
      <c r="A18" s="25" t="s">
        <v>1109</v>
      </c>
      <c r="B18" s="25" t="s">
        <v>511</v>
      </c>
      <c r="C18" s="142"/>
    </row>
    <row r="19" spans="1:7" outlineLevel="1" x14ac:dyDescent="0.25">
      <c r="A19" s="25" t="s">
        <v>1110</v>
      </c>
      <c r="C19" s="142"/>
    </row>
    <row r="20" spans="1:7" outlineLevel="1" x14ac:dyDescent="0.25">
      <c r="A20" s="25" t="s">
        <v>1111</v>
      </c>
      <c r="C20" s="142"/>
    </row>
    <row r="21" spans="1:7" outlineLevel="1" x14ac:dyDescent="0.25">
      <c r="A21" s="25" t="s">
        <v>1112</v>
      </c>
      <c r="C21" s="142"/>
    </row>
    <row r="22" spans="1:7" outlineLevel="1" x14ac:dyDescent="0.25">
      <c r="A22" s="25" t="s">
        <v>1113</v>
      </c>
      <c r="C22" s="142"/>
    </row>
    <row r="23" spans="1:7" outlineLevel="1" x14ac:dyDescent="0.25">
      <c r="A23" s="25" t="s">
        <v>1114</v>
      </c>
      <c r="C23" s="142"/>
    </row>
    <row r="24" spans="1:7" outlineLevel="1" x14ac:dyDescent="0.25">
      <c r="A24" s="25" t="s">
        <v>1115</v>
      </c>
      <c r="C24" s="142"/>
    </row>
    <row r="25" spans="1:7" ht="15" customHeight="1" x14ac:dyDescent="0.25">
      <c r="A25" s="44"/>
      <c r="B25" s="45" t="s">
        <v>1116</v>
      </c>
      <c r="C25" s="44" t="s">
        <v>1108</v>
      </c>
      <c r="D25" s="44"/>
      <c r="E25" s="46"/>
      <c r="F25" s="47"/>
      <c r="G25" s="47"/>
    </row>
    <row r="26" spans="1:7" x14ac:dyDescent="0.25">
      <c r="A26" s="25" t="s">
        <v>1117</v>
      </c>
      <c r="B26" s="74" t="s">
        <v>520</v>
      </c>
      <c r="C26" s="142">
        <f>SUM(C27:C54)</f>
        <v>0</v>
      </c>
      <c r="D26" s="74"/>
      <c r="F26" s="74"/>
      <c r="G26" s="25"/>
    </row>
    <row r="27" spans="1:7" x14ac:dyDescent="0.25">
      <c r="A27" s="25" t="s">
        <v>1118</v>
      </c>
      <c r="B27" s="25" t="s">
        <v>522</v>
      </c>
      <c r="C27" s="142"/>
      <c r="D27" s="74"/>
      <c r="F27" s="74"/>
      <c r="G27" s="25"/>
    </row>
    <row r="28" spans="1:7" x14ac:dyDescent="0.25">
      <c r="A28" s="25" t="s">
        <v>1119</v>
      </c>
      <c r="B28" s="25" t="s">
        <v>524</v>
      </c>
      <c r="C28" s="142"/>
      <c r="D28" s="74"/>
      <c r="F28" s="74"/>
      <c r="G28" s="25"/>
    </row>
    <row r="29" spans="1:7" x14ac:dyDescent="0.25">
      <c r="A29" s="25" t="s">
        <v>1120</v>
      </c>
      <c r="B29" s="25" t="s">
        <v>526</v>
      </c>
      <c r="C29" s="142"/>
      <c r="D29" s="74"/>
      <c r="F29" s="74"/>
      <c r="G29" s="25"/>
    </row>
    <row r="30" spans="1:7" x14ac:dyDescent="0.25">
      <c r="A30" s="25" t="s">
        <v>1121</v>
      </c>
      <c r="B30" s="25" t="s">
        <v>528</v>
      </c>
      <c r="C30" s="142"/>
      <c r="D30" s="74"/>
      <c r="F30" s="74"/>
      <c r="G30" s="25"/>
    </row>
    <row r="31" spans="1:7" x14ac:dyDescent="0.25">
      <c r="A31" s="25" t="s">
        <v>1122</v>
      </c>
      <c r="B31" s="25" t="s">
        <v>530</v>
      </c>
      <c r="C31" s="142"/>
      <c r="D31" s="74"/>
      <c r="F31" s="74"/>
      <c r="G31" s="25"/>
    </row>
    <row r="32" spans="1:7" x14ac:dyDescent="0.25">
      <c r="A32" s="25" t="s">
        <v>1123</v>
      </c>
      <c r="B32" s="25" t="s">
        <v>532</v>
      </c>
      <c r="C32" s="142"/>
      <c r="D32" s="74"/>
      <c r="F32" s="74"/>
      <c r="G32" s="25"/>
    </row>
    <row r="33" spans="1:7" x14ac:dyDescent="0.25">
      <c r="A33" s="25" t="s">
        <v>1124</v>
      </c>
      <c r="B33" s="25" t="s">
        <v>534</v>
      </c>
      <c r="C33" s="142"/>
      <c r="D33" s="74"/>
      <c r="F33" s="74"/>
      <c r="G33" s="25"/>
    </row>
    <row r="34" spans="1:7" x14ac:dyDescent="0.25">
      <c r="A34" s="25" t="s">
        <v>1125</v>
      </c>
      <c r="B34" s="25" t="s">
        <v>536</v>
      </c>
      <c r="C34" s="142"/>
      <c r="D34" s="74"/>
      <c r="F34" s="74"/>
      <c r="G34" s="25"/>
    </row>
    <row r="35" spans="1:7" x14ac:dyDescent="0.25">
      <c r="A35" s="25" t="s">
        <v>1126</v>
      </c>
      <c r="B35" s="25" t="s">
        <v>538</v>
      </c>
      <c r="C35" s="142"/>
      <c r="D35" s="74"/>
      <c r="F35" s="74"/>
      <c r="G35" s="25"/>
    </row>
    <row r="36" spans="1:7" x14ac:dyDescent="0.25">
      <c r="A36" s="25" t="s">
        <v>1127</v>
      </c>
      <c r="B36" s="25" t="s">
        <v>540</v>
      </c>
      <c r="C36" s="142"/>
      <c r="D36" s="74"/>
      <c r="F36" s="74"/>
      <c r="G36" s="25"/>
    </row>
    <row r="37" spans="1:7" x14ac:dyDescent="0.25">
      <c r="A37" s="25" t="s">
        <v>1128</v>
      </c>
      <c r="B37" s="25" t="s">
        <v>542</v>
      </c>
      <c r="C37" s="142"/>
      <c r="D37" s="74"/>
      <c r="F37" s="74"/>
      <c r="G37" s="25"/>
    </row>
    <row r="38" spans="1:7" x14ac:dyDescent="0.25">
      <c r="A38" s="25" t="s">
        <v>1129</v>
      </c>
      <c r="B38" s="25" t="s">
        <v>544</v>
      </c>
      <c r="C38" s="142"/>
      <c r="D38" s="74"/>
      <c r="F38" s="74"/>
      <c r="G38" s="25"/>
    </row>
    <row r="39" spans="1:7" x14ac:dyDescent="0.25">
      <c r="A39" s="25" t="s">
        <v>1130</v>
      </c>
      <c r="B39" s="25" t="s">
        <v>546</v>
      </c>
      <c r="C39" s="142"/>
      <c r="D39" s="74"/>
      <c r="F39" s="74"/>
      <c r="G39" s="25"/>
    </row>
    <row r="40" spans="1:7" x14ac:dyDescent="0.25">
      <c r="A40" s="25" t="s">
        <v>1131</v>
      </c>
      <c r="B40" s="25" t="s">
        <v>548</v>
      </c>
      <c r="C40" s="142"/>
      <c r="D40" s="74"/>
      <c r="F40" s="74"/>
      <c r="G40" s="25"/>
    </row>
    <row r="41" spans="1:7" x14ac:dyDescent="0.25">
      <c r="A41" s="25" t="s">
        <v>1132</v>
      </c>
      <c r="B41" s="25" t="s">
        <v>550</v>
      </c>
      <c r="C41" s="142"/>
      <c r="D41" s="74"/>
      <c r="F41" s="74"/>
      <c r="G41" s="25"/>
    </row>
    <row r="42" spans="1:7" x14ac:dyDescent="0.25">
      <c r="A42" s="25" t="s">
        <v>1133</v>
      </c>
      <c r="B42" s="25" t="s">
        <v>3</v>
      </c>
      <c r="C42" s="142"/>
      <c r="D42" s="74"/>
      <c r="F42" s="74"/>
      <c r="G42" s="25"/>
    </row>
    <row r="43" spans="1:7" x14ac:dyDescent="0.25">
      <c r="A43" s="25" t="s">
        <v>1134</v>
      </c>
      <c r="B43" s="25" t="s">
        <v>553</v>
      </c>
      <c r="C43" s="142"/>
      <c r="D43" s="74"/>
      <c r="F43" s="74"/>
      <c r="G43" s="25"/>
    </row>
    <row r="44" spans="1:7" x14ac:dyDescent="0.25">
      <c r="A44" s="25" t="s">
        <v>1135</v>
      </c>
      <c r="B44" s="25" t="s">
        <v>555</v>
      </c>
      <c r="C44" s="142"/>
      <c r="D44" s="74"/>
      <c r="F44" s="74"/>
      <c r="G44" s="25"/>
    </row>
    <row r="45" spans="1:7" x14ac:dyDescent="0.25">
      <c r="A45" s="25" t="s">
        <v>1136</v>
      </c>
      <c r="B45" s="25" t="s">
        <v>557</v>
      </c>
      <c r="C45" s="142"/>
      <c r="D45" s="74"/>
      <c r="F45" s="74"/>
      <c r="G45" s="25"/>
    </row>
    <row r="46" spans="1:7" x14ac:dyDescent="0.25">
      <c r="A46" s="25" t="s">
        <v>1137</v>
      </c>
      <c r="B46" s="25" t="s">
        <v>559</v>
      </c>
      <c r="C46" s="142"/>
      <c r="D46" s="74"/>
      <c r="F46" s="74"/>
      <c r="G46" s="25"/>
    </row>
    <row r="47" spans="1:7" x14ac:dyDescent="0.25">
      <c r="A47" s="25" t="s">
        <v>1138</v>
      </c>
      <c r="B47" s="25" t="s">
        <v>561</v>
      </c>
      <c r="C47" s="142"/>
      <c r="D47" s="74"/>
      <c r="F47" s="74"/>
      <c r="G47" s="25"/>
    </row>
    <row r="48" spans="1:7" x14ac:dyDescent="0.25">
      <c r="A48" s="25" t="s">
        <v>1139</v>
      </c>
      <c r="B48" s="25" t="s">
        <v>563</v>
      </c>
      <c r="C48" s="142"/>
      <c r="D48" s="74"/>
      <c r="F48" s="74"/>
      <c r="G48" s="25"/>
    </row>
    <row r="49" spans="1:7" x14ac:dyDescent="0.25">
      <c r="A49" s="25" t="s">
        <v>1140</v>
      </c>
      <c r="B49" s="25" t="s">
        <v>565</v>
      </c>
      <c r="C49" s="142"/>
      <c r="D49" s="74"/>
      <c r="F49" s="74"/>
      <c r="G49" s="25"/>
    </row>
    <row r="50" spans="1:7" x14ac:dyDescent="0.25">
      <c r="A50" s="25" t="s">
        <v>1141</v>
      </c>
      <c r="B50" s="25" t="s">
        <v>567</v>
      </c>
      <c r="C50" s="142"/>
      <c r="D50" s="74"/>
      <c r="F50" s="74"/>
      <c r="G50" s="25"/>
    </row>
    <row r="51" spans="1:7" x14ac:dyDescent="0.25">
      <c r="A51" s="25" t="s">
        <v>1142</v>
      </c>
      <c r="B51" s="25" t="s">
        <v>569</v>
      </c>
      <c r="C51" s="142"/>
      <c r="D51" s="74"/>
      <c r="F51" s="74"/>
      <c r="G51" s="25"/>
    </row>
    <row r="52" spans="1:7" x14ac:dyDescent="0.25">
      <c r="A52" s="25" t="s">
        <v>1143</v>
      </c>
      <c r="B52" s="25" t="s">
        <v>571</v>
      </c>
      <c r="C52" s="142"/>
      <c r="D52" s="74"/>
      <c r="F52" s="74"/>
      <c r="G52" s="25"/>
    </row>
    <row r="53" spans="1:7" x14ac:dyDescent="0.25">
      <c r="A53" s="25" t="s">
        <v>1144</v>
      </c>
      <c r="B53" s="25" t="s">
        <v>6</v>
      </c>
      <c r="C53" s="142"/>
      <c r="D53" s="74"/>
      <c r="F53" s="74"/>
      <c r="G53" s="25"/>
    </row>
    <row r="54" spans="1:7" x14ac:dyDescent="0.25">
      <c r="A54" s="25" t="s">
        <v>1145</v>
      </c>
      <c r="B54" s="25" t="s">
        <v>574</v>
      </c>
      <c r="C54" s="142"/>
      <c r="D54" s="74"/>
      <c r="F54" s="74"/>
      <c r="G54" s="25"/>
    </row>
    <row r="55" spans="1:7" x14ac:dyDescent="0.25">
      <c r="A55" s="25" t="s">
        <v>1146</v>
      </c>
      <c r="B55" s="74" t="s">
        <v>269</v>
      </c>
      <c r="C55" s="144">
        <f>SUM(C56:C58)</f>
        <v>0</v>
      </c>
      <c r="D55" s="74"/>
      <c r="F55" s="74"/>
      <c r="G55" s="25"/>
    </row>
    <row r="56" spans="1:7" x14ac:dyDescent="0.25">
      <c r="A56" s="25" t="s">
        <v>1147</v>
      </c>
      <c r="B56" s="25" t="s">
        <v>577</v>
      </c>
      <c r="C56" s="142"/>
      <c r="D56" s="74"/>
      <c r="F56" s="74"/>
      <c r="G56" s="25"/>
    </row>
    <row r="57" spans="1:7" x14ac:dyDescent="0.25">
      <c r="A57" s="25" t="s">
        <v>1148</v>
      </c>
      <c r="B57" s="25" t="s">
        <v>579</v>
      </c>
      <c r="C57" s="142"/>
      <c r="D57" s="74"/>
      <c r="F57" s="74"/>
      <c r="G57" s="25"/>
    </row>
    <row r="58" spans="1:7" x14ac:dyDescent="0.25">
      <c r="A58" s="25" t="s">
        <v>1149</v>
      </c>
      <c r="B58" s="25" t="s">
        <v>2</v>
      </c>
      <c r="C58" s="142"/>
      <c r="D58" s="74"/>
      <c r="F58" s="74"/>
      <c r="G58" s="25"/>
    </row>
    <row r="59" spans="1:7" x14ac:dyDescent="0.25">
      <c r="A59" s="25" t="s">
        <v>1150</v>
      </c>
      <c r="B59" s="74" t="s">
        <v>97</v>
      </c>
      <c r="C59" s="144">
        <f>SUM(C60:C69)</f>
        <v>0</v>
      </c>
      <c r="D59" s="74"/>
      <c r="F59" s="74"/>
      <c r="G59" s="25"/>
    </row>
    <row r="60" spans="1:7" x14ac:dyDescent="0.25">
      <c r="A60" s="25" t="s">
        <v>1151</v>
      </c>
      <c r="B60" s="42" t="s">
        <v>271</v>
      </c>
      <c r="C60" s="142"/>
      <c r="D60" s="74"/>
      <c r="F60" s="74"/>
      <c r="G60" s="25"/>
    </row>
    <row r="61" spans="1:7" x14ac:dyDescent="0.25">
      <c r="A61" s="25" t="s">
        <v>1152</v>
      </c>
      <c r="B61" s="42" t="s">
        <v>273</v>
      </c>
      <c r="C61" s="142"/>
      <c r="D61" s="74"/>
      <c r="F61" s="74"/>
      <c r="G61" s="25"/>
    </row>
    <row r="62" spans="1:7" x14ac:dyDescent="0.25">
      <c r="A62" s="25" t="s">
        <v>1153</v>
      </c>
      <c r="B62" s="42" t="s">
        <v>275</v>
      </c>
      <c r="C62" s="142"/>
      <c r="D62" s="74"/>
      <c r="F62" s="74"/>
      <c r="G62" s="25"/>
    </row>
    <row r="63" spans="1:7" x14ac:dyDescent="0.25">
      <c r="A63" s="25" t="s">
        <v>1154</v>
      </c>
      <c r="B63" s="42" t="s">
        <v>12</v>
      </c>
      <c r="C63" s="142"/>
      <c r="D63" s="74"/>
      <c r="F63" s="74"/>
      <c r="G63" s="25"/>
    </row>
    <row r="64" spans="1:7" x14ac:dyDescent="0.25">
      <c r="A64" s="25" t="s">
        <v>1155</v>
      </c>
      <c r="B64" s="42" t="s">
        <v>278</v>
      </c>
      <c r="C64" s="142"/>
      <c r="D64" s="74"/>
      <c r="F64" s="74"/>
      <c r="G64" s="25"/>
    </row>
    <row r="65" spans="1:7" x14ac:dyDescent="0.25">
      <c r="A65" s="25" t="s">
        <v>1156</v>
      </c>
      <c r="B65" s="42" t="s">
        <v>280</v>
      </c>
      <c r="C65" s="142"/>
      <c r="D65" s="74"/>
      <c r="F65" s="74"/>
      <c r="G65" s="25"/>
    </row>
    <row r="66" spans="1:7" x14ac:dyDescent="0.25">
      <c r="A66" s="25" t="s">
        <v>1157</v>
      </c>
      <c r="B66" s="42" t="s">
        <v>282</v>
      </c>
      <c r="C66" s="142"/>
      <c r="D66" s="74"/>
      <c r="F66" s="74"/>
      <c r="G66" s="25"/>
    </row>
    <row r="67" spans="1:7" x14ac:dyDescent="0.25">
      <c r="A67" s="25" t="s">
        <v>1158</v>
      </c>
      <c r="B67" s="42" t="s">
        <v>284</v>
      </c>
      <c r="C67" s="142"/>
      <c r="D67" s="74"/>
      <c r="F67" s="74"/>
      <c r="G67" s="25"/>
    </row>
    <row r="68" spans="1:7" x14ac:dyDescent="0.25">
      <c r="A68" s="25" t="s">
        <v>1159</v>
      </c>
      <c r="B68" s="42" t="s">
        <v>286</v>
      </c>
      <c r="C68" s="142"/>
      <c r="D68" s="74"/>
      <c r="F68" s="74"/>
      <c r="G68" s="25"/>
    </row>
    <row r="69" spans="1:7" x14ac:dyDescent="0.25">
      <c r="A69" s="25" t="s">
        <v>1160</v>
      </c>
      <c r="B69" s="42" t="s">
        <v>97</v>
      </c>
      <c r="C69" s="142"/>
      <c r="D69" s="74"/>
      <c r="F69" s="74"/>
      <c r="G69" s="25"/>
    </row>
    <row r="70" spans="1:7" outlineLevel="1" x14ac:dyDescent="0.25">
      <c r="A70" s="25" t="s">
        <v>1161</v>
      </c>
      <c r="B70" s="54" t="s">
        <v>101</v>
      </c>
      <c r="C70" s="142"/>
      <c r="G70" s="25"/>
    </row>
    <row r="71" spans="1:7" outlineLevel="1" x14ac:dyDescent="0.25">
      <c r="A71" s="25" t="s">
        <v>1162</v>
      </c>
      <c r="B71" s="54" t="s">
        <v>101</v>
      </c>
      <c r="C71" s="142"/>
      <c r="G71" s="25"/>
    </row>
    <row r="72" spans="1:7" outlineLevel="1" x14ac:dyDescent="0.25">
      <c r="A72" s="25" t="s">
        <v>1163</v>
      </c>
      <c r="B72" s="54" t="s">
        <v>101</v>
      </c>
      <c r="C72" s="142"/>
      <c r="G72" s="25"/>
    </row>
    <row r="73" spans="1:7" outlineLevel="1" x14ac:dyDescent="0.25">
      <c r="A73" s="25" t="s">
        <v>1164</v>
      </c>
      <c r="B73" s="54" t="s">
        <v>101</v>
      </c>
      <c r="C73" s="142"/>
      <c r="G73" s="25"/>
    </row>
    <row r="74" spans="1:7" outlineLevel="1" x14ac:dyDescent="0.25">
      <c r="A74" s="25" t="s">
        <v>1165</v>
      </c>
      <c r="B74" s="54" t="s">
        <v>101</v>
      </c>
      <c r="C74" s="142"/>
      <c r="G74" s="25"/>
    </row>
    <row r="75" spans="1:7" outlineLevel="1" x14ac:dyDescent="0.25">
      <c r="A75" s="25" t="s">
        <v>1166</v>
      </c>
      <c r="B75" s="54" t="s">
        <v>101</v>
      </c>
      <c r="C75" s="142"/>
      <c r="G75" s="25"/>
    </row>
    <row r="76" spans="1:7" outlineLevel="1" x14ac:dyDescent="0.25">
      <c r="A76" s="25" t="s">
        <v>1167</v>
      </c>
      <c r="B76" s="54" t="s">
        <v>101</v>
      </c>
      <c r="C76" s="142"/>
      <c r="G76" s="25"/>
    </row>
    <row r="77" spans="1:7" outlineLevel="1" x14ac:dyDescent="0.25">
      <c r="A77" s="25" t="s">
        <v>1168</v>
      </c>
      <c r="B77" s="54" t="s">
        <v>101</v>
      </c>
      <c r="C77" s="142"/>
      <c r="G77" s="25"/>
    </row>
    <row r="78" spans="1:7" outlineLevel="1" x14ac:dyDescent="0.25">
      <c r="A78" s="25" t="s">
        <v>1169</v>
      </c>
      <c r="B78" s="54" t="s">
        <v>101</v>
      </c>
      <c r="C78" s="142"/>
      <c r="G78" s="25"/>
    </row>
    <row r="79" spans="1:7" outlineLevel="1" x14ac:dyDescent="0.25">
      <c r="A79" s="25" t="s">
        <v>1170</v>
      </c>
      <c r="B79" s="54" t="s">
        <v>101</v>
      </c>
      <c r="C79" s="142"/>
      <c r="G79" s="25"/>
    </row>
    <row r="80" spans="1:7" ht="15" customHeight="1" x14ac:dyDescent="0.25">
      <c r="A80" s="44"/>
      <c r="B80" s="45" t="s">
        <v>1171</v>
      </c>
      <c r="C80" s="44" t="s">
        <v>1108</v>
      </c>
      <c r="D80" s="44"/>
      <c r="E80" s="46"/>
      <c r="F80" s="47"/>
      <c r="G80" s="47"/>
    </row>
    <row r="81" spans="1:7" x14ac:dyDescent="0.25">
      <c r="A81" s="25" t="s">
        <v>1172</v>
      </c>
      <c r="B81" s="25" t="s">
        <v>635</v>
      </c>
      <c r="C81" s="142"/>
      <c r="E81" s="23"/>
    </row>
    <row r="82" spans="1:7" x14ac:dyDescent="0.25">
      <c r="A82" s="25" t="s">
        <v>1173</v>
      </c>
      <c r="B82" s="25" t="s">
        <v>637</v>
      </c>
      <c r="C82" s="142"/>
      <c r="E82" s="23"/>
    </row>
    <row r="83" spans="1:7" x14ac:dyDescent="0.25">
      <c r="A83" s="25" t="s">
        <v>1174</v>
      </c>
      <c r="B83" s="25" t="s">
        <v>97</v>
      </c>
      <c r="C83" s="142"/>
      <c r="E83" s="23"/>
    </row>
    <row r="84" spans="1:7" outlineLevel="1" x14ac:dyDescent="0.25">
      <c r="A84" s="25" t="s">
        <v>1175</v>
      </c>
      <c r="C84" s="142"/>
      <c r="E84" s="23"/>
    </row>
    <row r="85" spans="1:7" outlineLevel="1" x14ac:dyDescent="0.25">
      <c r="A85" s="25" t="s">
        <v>1176</v>
      </c>
      <c r="C85" s="142"/>
      <c r="E85" s="23"/>
    </row>
    <row r="86" spans="1:7" outlineLevel="1" x14ac:dyDescent="0.25">
      <c r="A86" s="25" t="s">
        <v>1177</v>
      </c>
      <c r="C86" s="142"/>
      <c r="E86" s="23"/>
    </row>
    <row r="87" spans="1:7" outlineLevel="1" x14ac:dyDescent="0.25">
      <c r="A87" s="25" t="s">
        <v>1178</v>
      </c>
      <c r="C87" s="142"/>
      <c r="E87" s="23"/>
    </row>
    <row r="88" spans="1:7" outlineLevel="1" x14ac:dyDescent="0.25">
      <c r="A88" s="25" t="s">
        <v>1179</v>
      </c>
      <c r="C88" s="142"/>
      <c r="E88" s="23"/>
    </row>
    <row r="89" spans="1:7" outlineLevel="1" x14ac:dyDescent="0.25">
      <c r="A89" s="25" t="s">
        <v>1180</v>
      </c>
      <c r="C89" s="142"/>
      <c r="E89" s="23"/>
    </row>
    <row r="90" spans="1:7" ht="15" customHeight="1" x14ac:dyDescent="0.25">
      <c r="A90" s="44"/>
      <c r="B90" s="45" t="s">
        <v>1181</v>
      </c>
      <c r="C90" s="44" t="s">
        <v>1108</v>
      </c>
      <c r="D90" s="44"/>
      <c r="E90" s="46"/>
      <c r="F90" s="47"/>
      <c r="G90" s="47"/>
    </row>
    <row r="91" spans="1:7" x14ac:dyDescent="0.25">
      <c r="A91" s="25" t="s">
        <v>1182</v>
      </c>
      <c r="B91" s="25" t="s">
        <v>647</v>
      </c>
      <c r="C91" s="142"/>
      <c r="E91" s="23"/>
    </row>
    <row r="92" spans="1:7" x14ac:dyDescent="0.25">
      <c r="A92" s="25" t="s">
        <v>1183</v>
      </c>
      <c r="B92" s="25" t="s">
        <v>649</v>
      </c>
      <c r="C92" s="142"/>
      <c r="E92" s="23"/>
    </row>
    <row r="93" spans="1:7" x14ac:dyDescent="0.25">
      <c r="A93" s="25" t="s">
        <v>1184</v>
      </c>
      <c r="B93" s="25" t="s">
        <v>97</v>
      </c>
      <c r="C93" s="142"/>
      <c r="E93" s="23"/>
    </row>
    <row r="94" spans="1:7" outlineLevel="1" x14ac:dyDescent="0.25">
      <c r="A94" s="25" t="s">
        <v>1185</v>
      </c>
      <c r="C94" s="142"/>
      <c r="E94" s="23"/>
    </row>
    <row r="95" spans="1:7" outlineLevel="1" x14ac:dyDescent="0.25">
      <c r="A95" s="25" t="s">
        <v>1186</v>
      </c>
      <c r="C95" s="142"/>
      <c r="E95" s="23"/>
    </row>
    <row r="96" spans="1:7" outlineLevel="1" x14ac:dyDescent="0.25">
      <c r="A96" s="25" t="s">
        <v>1187</v>
      </c>
      <c r="C96" s="142"/>
      <c r="E96" s="23"/>
    </row>
    <row r="97" spans="1:7" outlineLevel="1" x14ac:dyDescent="0.25">
      <c r="A97" s="25" t="s">
        <v>1188</v>
      </c>
      <c r="C97" s="142"/>
      <c r="E97" s="23"/>
    </row>
    <row r="98" spans="1:7" outlineLevel="1" x14ac:dyDescent="0.25">
      <c r="A98" s="25" t="s">
        <v>1189</v>
      </c>
      <c r="C98" s="142"/>
      <c r="E98" s="23"/>
    </row>
    <row r="99" spans="1:7" outlineLevel="1" x14ac:dyDescent="0.25">
      <c r="A99" s="25" t="s">
        <v>1190</v>
      </c>
      <c r="C99" s="142"/>
      <c r="E99" s="23"/>
    </row>
    <row r="100" spans="1:7" ht="15" customHeight="1" x14ac:dyDescent="0.25">
      <c r="A100" s="44"/>
      <c r="B100" s="45" t="s">
        <v>1191</v>
      </c>
      <c r="C100" s="44" t="s">
        <v>1108</v>
      </c>
      <c r="D100" s="44"/>
      <c r="E100" s="46"/>
      <c r="F100" s="47"/>
      <c r="G100" s="47"/>
    </row>
    <row r="101" spans="1:7" x14ac:dyDescent="0.25">
      <c r="A101" s="25" t="s">
        <v>1192</v>
      </c>
      <c r="B101" s="21" t="s">
        <v>659</v>
      </c>
      <c r="C101" s="142"/>
      <c r="E101" s="23"/>
    </row>
    <row r="102" spans="1:7" x14ac:dyDescent="0.25">
      <c r="A102" s="25" t="s">
        <v>1193</v>
      </c>
      <c r="B102" s="21" t="s">
        <v>661</v>
      </c>
      <c r="C102" s="142"/>
      <c r="E102" s="23"/>
    </row>
    <row r="103" spans="1:7" x14ac:dyDescent="0.25">
      <c r="A103" s="25" t="s">
        <v>1194</v>
      </c>
      <c r="B103" s="21" t="s">
        <v>663</v>
      </c>
      <c r="C103" s="142"/>
    </row>
    <row r="104" spans="1:7" x14ac:dyDescent="0.25">
      <c r="A104" s="25" t="s">
        <v>1195</v>
      </c>
      <c r="B104" s="21" t="s">
        <v>665</v>
      </c>
      <c r="C104" s="142"/>
    </row>
    <row r="105" spans="1:7" x14ac:dyDescent="0.25">
      <c r="A105" s="25" t="s">
        <v>1196</v>
      </c>
      <c r="B105" s="21" t="s">
        <v>667</v>
      </c>
      <c r="C105" s="142"/>
    </row>
    <row r="106" spans="1:7" outlineLevel="1" x14ac:dyDescent="0.25">
      <c r="A106" s="25" t="s">
        <v>1197</v>
      </c>
      <c r="B106" s="21"/>
      <c r="C106" s="142"/>
    </row>
    <row r="107" spans="1:7" outlineLevel="1" x14ac:dyDescent="0.25">
      <c r="A107" s="25" t="s">
        <v>1198</v>
      </c>
      <c r="B107" s="21"/>
      <c r="C107" s="142"/>
    </row>
    <row r="108" spans="1:7" outlineLevel="1" x14ac:dyDescent="0.25">
      <c r="A108" s="25" t="s">
        <v>1199</v>
      </c>
      <c r="B108" s="21"/>
      <c r="C108" s="142"/>
    </row>
    <row r="109" spans="1:7" outlineLevel="1" x14ac:dyDescent="0.25">
      <c r="A109" s="25" t="s">
        <v>1200</v>
      </c>
      <c r="B109" s="21"/>
      <c r="C109" s="142"/>
    </row>
    <row r="110" spans="1:7" ht="15" customHeight="1" x14ac:dyDescent="0.25">
      <c r="A110" s="44"/>
      <c r="B110" s="45" t="s">
        <v>1201</v>
      </c>
      <c r="C110" s="44" t="s">
        <v>1108</v>
      </c>
      <c r="D110" s="44"/>
      <c r="E110" s="46"/>
      <c r="F110" s="47"/>
      <c r="G110" s="47"/>
    </row>
    <row r="111" spans="1:7" x14ac:dyDescent="0.25">
      <c r="A111" s="25" t="s">
        <v>1202</v>
      </c>
      <c r="B111" s="25" t="s">
        <v>674</v>
      </c>
      <c r="C111" s="142"/>
      <c r="E111" s="23"/>
    </row>
    <row r="112" spans="1:7" outlineLevel="1" x14ac:dyDescent="0.25">
      <c r="A112" s="25" t="s">
        <v>1203</v>
      </c>
      <c r="C112" s="142"/>
      <c r="E112" s="23"/>
    </row>
    <row r="113" spans="1:7" outlineLevel="1" x14ac:dyDescent="0.25">
      <c r="A113" s="25" t="s">
        <v>1204</v>
      </c>
      <c r="C113" s="142"/>
      <c r="E113" s="23"/>
    </row>
    <row r="114" spans="1:7" outlineLevel="1" x14ac:dyDescent="0.25">
      <c r="A114" s="25" t="s">
        <v>1205</v>
      </c>
      <c r="C114" s="142"/>
      <c r="E114" s="23"/>
    </row>
    <row r="115" spans="1:7" outlineLevel="1" x14ac:dyDescent="0.25">
      <c r="A115" s="25" t="s">
        <v>1206</v>
      </c>
      <c r="C115" s="142"/>
      <c r="E115" s="23"/>
    </row>
    <row r="116" spans="1:7" ht="15" customHeight="1" x14ac:dyDescent="0.25">
      <c r="A116" s="44"/>
      <c r="B116" s="45" t="s">
        <v>1207</v>
      </c>
      <c r="C116" s="44" t="s">
        <v>680</v>
      </c>
      <c r="D116" s="44" t="s">
        <v>681</v>
      </c>
      <c r="E116" s="46"/>
      <c r="F116" s="44" t="s">
        <v>1108</v>
      </c>
      <c r="G116" s="44" t="s">
        <v>682</v>
      </c>
    </row>
    <row r="117" spans="1:7" x14ac:dyDescent="0.25">
      <c r="A117" s="25" t="s">
        <v>1208</v>
      </c>
      <c r="B117" s="42" t="s">
        <v>684</v>
      </c>
      <c r="C117" s="148"/>
      <c r="D117" s="39"/>
      <c r="E117" s="39"/>
      <c r="F117" s="58"/>
      <c r="G117" s="58"/>
    </row>
    <row r="118" spans="1:7" x14ac:dyDescent="0.25">
      <c r="A118" s="39"/>
      <c r="B118" s="75"/>
      <c r="C118" s="39"/>
      <c r="D118" s="39"/>
      <c r="E118" s="39"/>
      <c r="F118" s="58"/>
      <c r="G118" s="58"/>
    </row>
    <row r="119" spans="1:7" x14ac:dyDescent="0.25">
      <c r="B119" s="42" t="s">
        <v>685</v>
      </c>
      <c r="C119" s="39"/>
      <c r="D119" s="39"/>
      <c r="E119" s="39"/>
      <c r="F119" s="58"/>
      <c r="G119" s="58"/>
    </row>
    <row r="120" spans="1:7" x14ac:dyDescent="0.25">
      <c r="A120" s="25" t="s">
        <v>1209</v>
      </c>
      <c r="B120" s="42" t="s">
        <v>602</v>
      </c>
      <c r="C120" s="148"/>
      <c r="D120" s="149"/>
      <c r="E120" s="39"/>
      <c r="F120" s="157" t="str">
        <f t="shared" ref="F120:F143" si="0">IF($C$144=0,"",IF(C120="[for completion]","",C120/$C$144))</f>
        <v/>
      </c>
      <c r="G120" s="157" t="str">
        <f t="shared" ref="G120:G143" si="1">IF($D$144=0,"",IF(D120="[for completion]","",D120/$D$144))</f>
        <v/>
      </c>
    </row>
    <row r="121" spans="1:7" x14ac:dyDescent="0.25">
      <c r="A121" s="25" t="s">
        <v>1210</v>
      </c>
      <c r="B121" s="42" t="s">
        <v>602</v>
      </c>
      <c r="C121" s="148"/>
      <c r="D121" s="149"/>
      <c r="E121" s="39"/>
      <c r="F121" s="157" t="str">
        <f t="shared" si="0"/>
        <v/>
      </c>
      <c r="G121" s="157" t="str">
        <f t="shared" si="1"/>
        <v/>
      </c>
    </row>
    <row r="122" spans="1:7" x14ac:dyDescent="0.25">
      <c r="A122" s="25" t="s">
        <v>1211</v>
      </c>
      <c r="B122" s="42" t="s">
        <v>602</v>
      </c>
      <c r="C122" s="148"/>
      <c r="D122" s="149"/>
      <c r="E122" s="39"/>
      <c r="F122" s="157" t="str">
        <f t="shared" si="0"/>
        <v/>
      </c>
      <c r="G122" s="157" t="str">
        <f t="shared" si="1"/>
        <v/>
      </c>
    </row>
    <row r="123" spans="1:7" x14ac:dyDescent="0.25">
      <c r="A123" s="25" t="s">
        <v>1212</v>
      </c>
      <c r="B123" s="42" t="s">
        <v>602</v>
      </c>
      <c r="C123" s="148"/>
      <c r="D123" s="149"/>
      <c r="E123" s="39"/>
      <c r="F123" s="157" t="str">
        <f t="shared" si="0"/>
        <v/>
      </c>
      <c r="G123" s="157" t="str">
        <f t="shared" si="1"/>
        <v/>
      </c>
    </row>
    <row r="124" spans="1:7" x14ac:dyDescent="0.25">
      <c r="A124" s="25" t="s">
        <v>1213</v>
      </c>
      <c r="B124" s="42" t="s">
        <v>602</v>
      </c>
      <c r="C124" s="148"/>
      <c r="D124" s="149"/>
      <c r="E124" s="39"/>
      <c r="F124" s="157" t="str">
        <f t="shared" si="0"/>
        <v/>
      </c>
      <c r="G124" s="157" t="str">
        <f t="shared" si="1"/>
        <v/>
      </c>
    </row>
    <row r="125" spans="1:7" x14ac:dyDescent="0.25">
      <c r="A125" s="25" t="s">
        <v>1214</v>
      </c>
      <c r="B125" s="42" t="s">
        <v>602</v>
      </c>
      <c r="C125" s="148"/>
      <c r="D125" s="149"/>
      <c r="E125" s="39"/>
      <c r="F125" s="157" t="str">
        <f t="shared" si="0"/>
        <v/>
      </c>
      <c r="G125" s="157" t="str">
        <f t="shared" si="1"/>
        <v/>
      </c>
    </row>
    <row r="126" spans="1:7" x14ac:dyDescent="0.25">
      <c r="A126" s="25" t="s">
        <v>1215</v>
      </c>
      <c r="B126" s="42" t="s">
        <v>602</v>
      </c>
      <c r="C126" s="148"/>
      <c r="D126" s="149"/>
      <c r="E126" s="39"/>
      <c r="F126" s="157" t="str">
        <f t="shared" si="0"/>
        <v/>
      </c>
      <c r="G126" s="157" t="str">
        <f t="shared" si="1"/>
        <v/>
      </c>
    </row>
    <row r="127" spans="1:7" x14ac:dyDescent="0.25">
      <c r="A127" s="25" t="s">
        <v>1216</v>
      </c>
      <c r="B127" s="42" t="s">
        <v>602</v>
      </c>
      <c r="C127" s="148"/>
      <c r="D127" s="149"/>
      <c r="E127" s="39"/>
      <c r="F127" s="157" t="str">
        <f t="shared" si="0"/>
        <v/>
      </c>
      <c r="G127" s="157" t="str">
        <f t="shared" si="1"/>
        <v/>
      </c>
    </row>
    <row r="128" spans="1:7" x14ac:dyDescent="0.25">
      <c r="A128" s="25" t="s">
        <v>1217</v>
      </c>
      <c r="B128" s="42" t="s">
        <v>602</v>
      </c>
      <c r="C128" s="148"/>
      <c r="D128" s="149"/>
      <c r="E128" s="39"/>
      <c r="F128" s="157" t="str">
        <f t="shared" si="0"/>
        <v/>
      </c>
      <c r="G128" s="157" t="str">
        <f t="shared" si="1"/>
        <v/>
      </c>
    </row>
    <row r="129" spans="1:7" x14ac:dyDescent="0.25">
      <c r="A129" s="25" t="s">
        <v>1218</v>
      </c>
      <c r="B129" s="42" t="s">
        <v>602</v>
      </c>
      <c r="C129" s="148"/>
      <c r="D129" s="149"/>
      <c r="E129" s="42"/>
      <c r="F129" s="157" t="str">
        <f t="shared" si="0"/>
        <v/>
      </c>
      <c r="G129" s="157" t="str">
        <f t="shared" si="1"/>
        <v/>
      </c>
    </row>
    <row r="130" spans="1:7" x14ac:dyDescent="0.25">
      <c r="A130" s="25" t="s">
        <v>1219</v>
      </c>
      <c r="B130" s="42" t="s">
        <v>602</v>
      </c>
      <c r="C130" s="148"/>
      <c r="D130" s="149"/>
      <c r="E130" s="42"/>
      <c r="F130" s="157" t="str">
        <f t="shared" si="0"/>
        <v/>
      </c>
      <c r="G130" s="157" t="str">
        <f t="shared" si="1"/>
        <v/>
      </c>
    </row>
    <row r="131" spans="1:7" x14ac:dyDescent="0.25">
      <c r="A131" s="25" t="s">
        <v>1220</v>
      </c>
      <c r="B131" s="42" t="s">
        <v>602</v>
      </c>
      <c r="C131" s="148"/>
      <c r="D131" s="149"/>
      <c r="E131" s="42"/>
      <c r="F131" s="157" t="str">
        <f t="shared" si="0"/>
        <v/>
      </c>
      <c r="G131" s="157" t="str">
        <f t="shared" si="1"/>
        <v/>
      </c>
    </row>
    <row r="132" spans="1:7" x14ac:dyDescent="0.25">
      <c r="A132" s="25" t="s">
        <v>1221</v>
      </c>
      <c r="B132" s="42" t="s">
        <v>602</v>
      </c>
      <c r="C132" s="148"/>
      <c r="D132" s="149"/>
      <c r="E132" s="42"/>
      <c r="F132" s="157" t="str">
        <f t="shared" si="0"/>
        <v/>
      </c>
      <c r="G132" s="157" t="str">
        <f t="shared" si="1"/>
        <v/>
      </c>
    </row>
    <row r="133" spans="1:7" x14ac:dyDescent="0.25">
      <c r="A133" s="25" t="s">
        <v>1222</v>
      </c>
      <c r="B133" s="42" t="s">
        <v>602</v>
      </c>
      <c r="C133" s="148"/>
      <c r="D133" s="149"/>
      <c r="E133" s="42"/>
      <c r="F133" s="157" t="str">
        <f t="shared" si="0"/>
        <v/>
      </c>
      <c r="G133" s="157" t="str">
        <f t="shared" si="1"/>
        <v/>
      </c>
    </row>
    <row r="134" spans="1:7" x14ac:dyDescent="0.25">
      <c r="A134" s="25" t="s">
        <v>1223</v>
      </c>
      <c r="B134" s="42" t="s">
        <v>602</v>
      </c>
      <c r="C134" s="148"/>
      <c r="D134" s="149"/>
      <c r="E134" s="42"/>
      <c r="F134" s="157" t="str">
        <f t="shared" si="0"/>
        <v/>
      </c>
      <c r="G134" s="157" t="str">
        <f t="shared" si="1"/>
        <v/>
      </c>
    </row>
    <row r="135" spans="1:7" x14ac:dyDescent="0.25">
      <c r="A135" s="25" t="s">
        <v>1224</v>
      </c>
      <c r="B135" s="42" t="s">
        <v>602</v>
      </c>
      <c r="C135" s="148"/>
      <c r="D135" s="149"/>
      <c r="F135" s="157" t="str">
        <f t="shared" si="0"/>
        <v/>
      </c>
      <c r="G135" s="157" t="str">
        <f t="shared" si="1"/>
        <v/>
      </c>
    </row>
    <row r="136" spans="1:7" x14ac:dyDescent="0.25">
      <c r="A136" s="25" t="s">
        <v>1225</v>
      </c>
      <c r="B136" s="42" t="s">
        <v>602</v>
      </c>
      <c r="C136" s="148"/>
      <c r="D136" s="149"/>
      <c r="E136" s="62"/>
      <c r="F136" s="157" t="str">
        <f t="shared" si="0"/>
        <v/>
      </c>
      <c r="G136" s="157" t="str">
        <f t="shared" si="1"/>
        <v/>
      </c>
    </row>
    <row r="137" spans="1:7" x14ac:dyDescent="0.25">
      <c r="A137" s="25" t="s">
        <v>1226</v>
      </c>
      <c r="B137" s="42" t="s">
        <v>602</v>
      </c>
      <c r="C137" s="148"/>
      <c r="D137" s="149"/>
      <c r="E137" s="62"/>
      <c r="F137" s="157" t="str">
        <f t="shared" si="0"/>
        <v/>
      </c>
      <c r="G137" s="157" t="str">
        <f t="shared" si="1"/>
        <v/>
      </c>
    </row>
    <row r="138" spans="1:7" x14ac:dyDescent="0.25">
      <c r="A138" s="25" t="s">
        <v>1227</v>
      </c>
      <c r="B138" s="42" t="s">
        <v>602</v>
      </c>
      <c r="C138" s="148"/>
      <c r="D138" s="149"/>
      <c r="E138" s="62"/>
      <c r="F138" s="157" t="str">
        <f t="shared" si="0"/>
        <v/>
      </c>
      <c r="G138" s="157" t="str">
        <f t="shared" si="1"/>
        <v/>
      </c>
    </row>
    <row r="139" spans="1:7" x14ac:dyDescent="0.25">
      <c r="A139" s="25" t="s">
        <v>1228</v>
      </c>
      <c r="B139" s="42" t="s">
        <v>602</v>
      </c>
      <c r="C139" s="148"/>
      <c r="D139" s="149"/>
      <c r="E139" s="62"/>
      <c r="F139" s="157" t="str">
        <f t="shared" si="0"/>
        <v/>
      </c>
      <c r="G139" s="157" t="str">
        <f t="shared" si="1"/>
        <v/>
      </c>
    </row>
    <row r="140" spans="1:7" x14ac:dyDescent="0.25">
      <c r="A140" s="25" t="s">
        <v>1229</v>
      </c>
      <c r="B140" s="42" t="s">
        <v>602</v>
      </c>
      <c r="C140" s="148"/>
      <c r="D140" s="149"/>
      <c r="E140" s="62"/>
      <c r="F140" s="157" t="str">
        <f t="shared" si="0"/>
        <v/>
      </c>
      <c r="G140" s="157" t="str">
        <f t="shared" si="1"/>
        <v/>
      </c>
    </row>
    <row r="141" spans="1:7" x14ac:dyDescent="0.25">
      <c r="A141" s="25" t="s">
        <v>1230</v>
      </c>
      <c r="B141" s="42" t="s">
        <v>602</v>
      </c>
      <c r="C141" s="148"/>
      <c r="D141" s="149"/>
      <c r="E141" s="62"/>
      <c r="F141" s="157" t="str">
        <f t="shared" si="0"/>
        <v/>
      </c>
      <c r="G141" s="157" t="str">
        <f t="shared" si="1"/>
        <v/>
      </c>
    </row>
    <row r="142" spans="1:7" x14ac:dyDescent="0.25">
      <c r="A142" s="25" t="s">
        <v>1231</v>
      </c>
      <c r="B142" s="42" t="s">
        <v>602</v>
      </c>
      <c r="C142" s="148"/>
      <c r="D142" s="149"/>
      <c r="E142" s="62"/>
      <c r="F142" s="157" t="str">
        <f t="shared" si="0"/>
        <v/>
      </c>
      <c r="G142" s="157" t="str">
        <f t="shared" si="1"/>
        <v/>
      </c>
    </row>
    <row r="143" spans="1:7" x14ac:dyDescent="0.25">
      <c r="A143" s="25" t="s">
        <v>1232</v>
      </c>
      <c r="B143" s="42" t="s">
        <v>602</v>
      </c>
      <c r="C143" s="148"/>
      <c r="D143" s="149"/>
      <c r="E143" s="62"/>
      <c r="F143" s="157" t="str">
        <f t="shared" si="0"/>
        <v/>
      </c>
      <c r="G143" s="157" t="str">
        <f t="shared" si="1"/>
        <v/>
      </c>
    </row>
    <row r="144" spans="1:7" x14ac:dyDescent="0.25">
      <c r="A144" s="25" t="s">
        <v>1233</v>
      </c>
      <c r="B144" s="52" t="s">
        <v>99</v>
      </c>
      <c r="C144" s="150">
        <f>SUM(C120:C143)</f>
        <v>0</v>
      </c>
      <c r="D144" s="50">
        <f>SUM(D120:D143)</f>
        <v>0</v>
      </c>
      <c r="E144" s="62"/>
      <c r="F144" s="158">
        <f>SUM(F120:F143)</f>
        <v>0</v>
      </c>
      <c r="G144" s="158">
        <f>SUM(G120:G143)</f>
        <v>0</v>
      </c>
    </row>
    <row r="145" spans="1:7" ht="15" customHeight="1" x14ac:dyDescent="0.25">
      <c r="A145" s="44"/>
      <c r="B145" s="45" t="s">
        <v>1234</v>
      </c>
      <c r="C145" s="44" t="s">
        <v>680</v>
      </c>
      <c r="D145" s="44" t="s">
        <v>681</v>
      </c>
      <c r="E145" s="46"/>
      <c r="F145" s="44" t="s">
        <v>1108</v>
      </c>
      <c r="G145" s="44" t="s">
        <v>682</v>
      </c>
    </row>
    <row r="146" spans="1:7" x14ac:dyDescent="0.25">
      <c r="A146" s="25" t="s">
        <v>1235</v>
      </c>
      <c r="B146" s="25" t="s">
        <v>713</v>
      </c>
      <c r="C146" s="142"/>
      <c r="G146" s="25"/>
    </row>
    <row r="147" spans="1:7" x14ac:dyDescent="0.25">
      <c r="G147" s="25"/>
    </row>
    <row r="148" spans="1:7" x14ac:dyDescent="0.25">
      <c r="B148" s="42" t="s">
        <v>714</v>
      </c>
      <c r="G148" s="25"/>
    </row>
    <row r="149" spans="1:7" x14ac:dyDescent="0.25">
      <c r="A149" s="25" t="s">
        <v>1236</v>
      </c>
      <c r="B149" s="25" t="s">
        <v>716</v>
      </c>
      <c r="C149" s="148"/>
      <c r="D149" s="149"/>
      <c r="F149" s="157" t="str">
        <f t="shared" ref="F149:F156" si="2">IF($C$157=0,"",IF(C149="[for completion]","",C149/$C$157))</f>
        <v/>
      </c>
      <c r="G149" s="157" t="str">
        <f t="shared" ref="G149:G156" si="3">IF($D$157=0,"",IF(D149="[for completion]","",D149/$D$157))</f>
        <v/>
      </c>
    </row>
    <row r="150" spans="1:7" x14ac:dyDescent="0.25">
      <c r="A150" s="25" t="s">
        <v>1237</v>
      </c>
      <c r="B150" s="25" t="s">
        <v>718</v>
      </c>
      <c r="C150" s="148"/>
      <c r="D150" s="149"/>
      <c r="F150" s="157" t="str">
        <f t="shared" si="2"/>
        <v/>
      </c>
      <c r="G150" s="157" t="str">
        <f t="shared" si="3"/>
        <v/>
      </c>
    </row>
    <row r="151" spans="1:7" x14ac:dyDescent="0.25">
      <c r="A151" s="25" t="s">
        <v>1238</v>
      </c>
      <c r="B151" s="25" t="s">
        <v>720</v>
      </c>
      <c r="C151" s="148"/>
      <c r="D151" s="149"/>
      <c r="F151" s="157" t="str">
        <f t="shared" si="2"/>
        <v/>
      </c>
      <c r="G151" s="157" t="str">
        <f t="shared" si="3"/>
        <v/>
      </c>
    </row>
    <row r="152" spans="1:7" x14ac:dyDescent="0.25">
      <c r="A152" s="25" t="s">
        <v>1239</v>
      </c>
      <c r="B152" s="25" t="s">
        <v>722</v>
      </c>
      <c r="C152" s="148"/>
      <c r="D152" s="149"/>
      <c r="F152" s="157" t="str">
        <f t="shared" si="2"/>
        <v/>
      </c>
      <c r="G152" s="157" t="str">
        <f t="shared" si="3"/>
        <v/>
      </c>
    </row>
    <row r="153" spans="1:7" x14ac:dyDescent="0.25">
      <c r="A153" s="25" t="s">
        <v>1240</v>
      </c>
      <c r="B153" s="25" t="s">
        <v>724</v>
      </c>
      <c r="C153" s="148"/>
      <c r="D153" s="149"/>
      <c r="F153" s="157" t="str">
        <f t="shared" si="2"/>
        <v/>
      </c>
      <c r="G153" s="157" t="str">
        <f t="shared" si="3"/>
        <v/>
      </c>
    </row>
    <row r="154" spans="1:7" x14ac:dyDescent="0.25">
      <c r="A154" s="25" t="s">
        <v>1241</v>
      </c>
      <c r="B154" s="25" t="s">
        <v>726</v>
      </c>
      <c r="C154" s="148"/>
      <c r="D154" s="149"/>
      <c r="F154" s="157" t="str">
        <f t="shared" si="2"/>
        <v/>
      </c>
      <c r="G154" s="157" t="str">
        <f t="shared" si="3"/>
        <v/>
      </c>
    </row>
    <row r="155" spans="1:7" x14ac:dyDescent="0.25">
      <c r="A155" s="25" t="s">
        <v>1242</v>
      </c>
      <c r="B155" s="25" t="s">
        <v>728</v>
      </c>
      <c r="C155" s="148"/>
      <c r="D155" s="149"/>
      <c r="F155" s="157" t="str">
        <f t="shared" si="2"/>
        <v/>
      </c>
      <c r="G155" s="157" t="str">
        <f t="shared" si="3"/>
        <v/>
      </c>
    </row>
    <row r="156" spans="1:7" x14ac:dyDescent="0.25">
      <c r="A156" s="25" t="s">
        <v>1243</v>
      </c>
      <c r="B156" s="25" t="s">
        <v>730</v>
      </c>
      <c r="C156" s="148"/>
      <c r="D156" s="149"/>
      <c r="F156" s="157" t="str">
        <f t="shared" si="2"/>
        <v/>
      </c>
      <c r="G156" s="157" t="str">
        <f t="shared" si="3"/>
        <v/>
      </c>
    </row>
    <row r="157" spans="1:7" x14ac:dyDescent="0.25">
      <c r="A157" s="25" t="s">
        <v>1244</v>
      </c>
      <c r="B157" s="52" t="s">
        <v>99</v>
      </c>
      <c r="C157" s="148">
        <f>SUM(C149:C156)</f>
        <v>0</v>
      </c>
      <c r="D157" s="149">
        <f>SUM(D149:D156)</f>
        <v>0</v>
      </c>
      <c r="F157" s="142">
        <f>SUM(F149:F156)</f>
        <v>0</v>
      </c>
      <c r="G157" s="142">
        <f>SUM(G149:G156)</f>
        <v>0</v>
      </c>
    </row>
    <row r="158" spans="1:7" outlineLevel="1" x14ac:dyDescent="0.25">
      <c r="A158" s="25" t="s">
        <v>1245</v>
      </c>
      <c r="B158" s="54" t="s">
        <v>733</v>
      </c>
      <c r="C158" s="148"/>
      <c r="D158" s="149"/>
      <c r="F158" s="157" t="str">
        <f t="shared" ref="F158:F163" si="4">IF($C$157=0,"",IF(C158="[for completion]","",C158/$C$157))</f>
        <v/>
      </c>
      <c r="G158" s="157" t="str">
        <f t="shared" ref="G158:G163" si="5">IF($D$157=0,"",IF(D158="[for completion]","",D158/$D$157))</f>
        <v/>
      </c>
    </row>
    <row r="159" spans="1:7" outlineLevel="1" x14ac:dyDescent="0.25">
      <c r="A159" s="25" t="s">
        <v>1246</v>
      </c>
      <c r="B159" s="54" t="s">
        <v>735</v>
      </c>
      <c r="C159" s="148"/>
      <c r="D159" s="149"/>
      <c r="F159" s="157" t="str">
        <f t="shared" si="4"/>
        <v/>
      </c>
      <c r="G159" s="157" t="str">
        <f t="shared" si="5"/>
        <v/>
      </c>
    </row>
    <row r="160" spans="1:7" outlineLevel="1" x14ac:dyDescent="0.25">
      <c r="A160" s="25" t="s">
        <v>1247</v>
      </c>
      <c r="B160" s="54" t="s">
        <v>737</v>
      </c>
      <c r="C160" s="148"/>
      <c r="D160" s="149"/>
      <c r="F160" s="157" t="str">
        <f t="shared" si="4"/>
        <v/>
      </c>
      <c r="G160" s="157" t="str">
        <f t="shared" si="5"/>
        <v/>
      </c>
    </row>
    <row r="161" spans="1:7" outlineLevel="1" x14ac:dyDescent="0.25">
      <c r="A161" s="25" t="s">
        <v>1248</v>
      </c>
      <c r="B161" s="54" t="s">
        <v>739</v>
      </c>
      <c r="C161" s="148"/>
      <c r="D161" s="149"/>
      <c r="F161" s="157" t="str">
        <f t="shared" si="4"/>
        <v/>
      </c>
      <c r="G161" s="157" t="str">
        <f t="shared" si="5"/>
        <v/>
      </c>
    </row>
    <row r="162" spans="1:7" outlineLevel="1" x14ac:dyDescent="0.25">
      <c r="A162" s="25" t="s">
        <v>1249</v>
      </c>
      <c r="B162" s="54" t="s">
        <v>741</v>
      </c>
      <c r="C162" s="148"/>
      <c r="D162" s="149"/>
      <c r="F162" s="157" t="str">
        <f t="shared" si="4"/>
        <v/>
      </c>
      <c r="G162" s="157" t="str">
        <f t="shared" si="5"/>
        <v/>
      </c>
    </row>
    <row r="163" spans="1:7" outlineLevel="1" x14ac:dyDescent="0.25">
      <c r="A163" s="25" t="s">
        <v>1250</v>
      </c>
      <c r="B163" s="54" t="s">
        <v>743</v>
      </c>
      <c r="C163" s="148"/>
      <c r="D163" s="149"/>
      <c r="F163" s="157" t="str">
        <f t="shared" si="4"/>
        <v/>
      </c>
      <c r="G163" s="157" t="str">
        <f t="shared" si="5"/>
        <v/>
      </c>
    </row>
    <row r="164" spans="1:7" outlineLevel="1" x14ac:dyDescent="0.25">
      <c r="A164" s="25" t="s">
        <v>1251</v>
      </c>
      <c r="B164" s="54"/>
      <c r="F164" s="51"/>
      <c r="G164" s="51"/>
    </row>
    <row r="165" spans="1:7" outlineLevel="1" x14ac:dyDescent="0.25">
      <c r="A165" s="25" t="s">
        <v>1252</v>
      </c>
      <c r="B165" s="54"/>
      <c r="F165" s="51"/>
      <c r="G165" s="51"/>
    </row>
    <row r="166" spans="1:7" outlineLevel="1" x14ac:dyDescent="0.25">
      <c r="A166" s="25" t="s">
        <v>1253</v>
      </c>
      <c r="B166" s="54"/>
      <c r="F166" s="51"/>
      <c r="G166" s="51"/>
    </row>
    <row r="167" spans="1:7" ht="15" customHeight="1" x14ac:dyDescent="0.25">
      <c r="A167" s="44"/>
      <c r="B167" s="45" t="s">
        <v>1254</v>
      </c>
      <c r="C167" s="44" t="s">
        <v>680</v>
      </c>
      <c r="D167" s="44" t="s">
        <v>681</v>
      </c>
      <c r="E167" s="46"/>
      <c r="F167" s="44" t="s">
        <v>1108</v>
      </c>
      <c r="G167" s="44" t="s">
        <v>682</v>
      </c>
    </row>
    <row r="168" spans="1:7" x14ac:dyDescent="0.25">
      <c r="A168" s="25" t="s">
        <v>1255</v>
      </c>
      <c r="B168" s="25" t="s">
        <v>713</v>
      </c>
      <c r="C168" s="142"/>
      <c r="G168" s="25"/>
    </row>
    <row r="169" spans="1:7" x14ac:dyDescent="0.25">
      <c r="G169" s="25"/>
    </row>
    <row r="170" spans="1:7" x14ac:dyDescent="0.25">
      <c r="B170" s="42" t="s">
        <v>714</v>
      </c>
      <c r="G170" s="25"/>
    </row>
    <row r="171" spans="1:7" x14ac:dyDescent="0.25">
      <c r="A171" s="25" t="s">
        <v>1256</v>
      </c>
      <c r="B171" s="25" t="s">
        <v>716</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1257</v>
      </c>
      <c r="B172" s="25" t="s">
        <v>718</v>
      </c>
      <c r="C172" s="148"/>
      <c r="D172" s="149"/>
      <c r="F172" s="157" t="str">
        <f t="shared" si="6"/>
        <v/>
      </c>
      <c r="G172" s="157" t="str">
        <f t="shared" si="7"/>
        <v/>
      </c>
    </row>
    <row r="173" spans="1:7" x14ac:dyDescent="0.25">
      <c r="A173" s="25" t="s">
        <v>1258</v>
      </c>
      <c r="B173" s="25" t="s">
        <v>720</v>
      </c>
      <c r="C173" s="148"/>
      <c r="D173" s="149"/>
      <c r="F173" s="157" t="str">
        <f t="shared" si="6"/>
        <v/>
      </c>
      <c r="G173" s="157" t="str">
        <f t="shared" si="7"/>
        <v/>
      </c>
    </row>
    <row r="174" spans="1:7" x14ac:dyDescent="0.25">
      <c r="A174" s="25" t="s">
        <v>1259</v>
      </c>
      <c r="B174" s="25" t="s">
        <v>722</v>
      </c>
      <c r="C174" s="148"/>
      <c r="D174" s="149"/>
      <c r="F174" s="157" t="str">
        <f t="shared" si="6"/>
        <v/>
      </c>
      <c r="G174" s="157" t="str">
        <f t="shared" si="7"/>
        <v/>
      </c>
    </row>
    <row r="175" spans="1:7" x14ac:dyDescent="0.25">
      <c r="A175" s="25" t="s">
        <v>1260</v>
      </c>
      <c r="B175" s="25" t="s">
        <v>724</v>
      </c>
      <c r="C175" s="148"/>
      <c r="D175" s="149"/>
      <c r="F175" s="157" t="str">
        <f t="shared" si="6"/>
        <v/>
      </c>
      <c r="G175" s="157" t="str">
        <f t="shared" si="7"/>
        <v/>
      </c>
    </row>
    <row r="176" spans="1:7" x14ac:dyDescent="0.25">
      <c r="A176" s="25" t="s">
        <v>1261</v>
      </c>
      <c r="B176" s="25" t="s">
        <v>726</v>
      </c>
      <c r="C176" s="148"/>
      <c r="D176" s="149"/>
      <c r="F176" s="157" t="str">
        <f t="shared" si="6"/>
        <v/>
      </c>
      <c r="G176" s="157" t="str">
        <f t="shared" si="7"/>
        <v/>
      </c>
    </row>
    <row r="177" spans="1:7" x14ac:dyDescent="0.25">
      <c r="A177" s="25" t="s">
        <v>1262</v>
      </c>
      <c r="B177" s="25" t="s">
        <v>728</v>
      </c>
      <c r="C177" s="148"/>
      <c r="D177" s="149"/>
      <c r="F177" s="157" t="str">
        <f t="shared" si="6"/>
        <v/>
      </c>
      <c r="G177" s="157" t="str">
        <f t="shared" si="7"/>
        <v/>
      </c>
    </row>
    <row r="178" spans="1:7" x14ac:dyDescent="0.25">
      <c r="A178" s="25" t="s">
        <v>1263</v>
      </c>
      <c r="B178" s="25" t="s">
        <v>730</v>
      </c>
      <c r="C178" s="148"/>
      <c r="D178" s="149"/>
      <c r="F178" s="157" t="str">
        <f t="shared" si="6"/>
        <v/>
      </c>
      <c r="G178" s="157" t="str">
        <f t="shared" si="7"/>
        <v/>
      </c>
    </row>
    <row r="179" spans="1:7" x14ac:dyDescent="0.25">
      <c r="A179" s="25" t="s">
        <v>1264</v>
      </c>
      <c r="B179" s="52" t="s">
        <v>99</v>
      </c>
      <c r="C179" s="148">
        <f>SUM(C171:C178)</f>
        <v>0</v>
      </c>
      <c r="D179" s="149">
        <f>SUM(D171:D178)</f>
        <v>0</v>
      </c>
      <c r="F179" s="142">
        <f>SUM(F171:F178)</f>
        <v>0</v>
      </c>
      <c r="G179" s="142">
        <f>SUM(G171:G178)</f>
        <v>0</v>
      </c>
    </row>
    <row r="180" spans="1:7" outlineLevel="1" x14ac:dyDescent="0.25">
      <c r="A180" s="25" t="s">
        <v>1265</v>
      </c>
      <c r="B180" s="54" t="s">
        <v>733</v>
      </c>
      <c r="C180" s="148"/>
      <c r="D180" s="149"/>
      <c r="F180" s="157" t="str">
        <f t="shared" ref="F180:F185" si="8">IF($C$179=0,"",IF(C180="[for completion]","",C180/$C$179))</f>
        <v/>
      </c>
      <c r="G180" s="157" t="str">
        <f t="shared" ref="G180:G185" si="9">IF($D$179=0,"",IF(D180="[for completion]","",D180/$D$179))</f>
        <v/>
      </c>
    </row>
    <row r="181" spans="1:7" outlineLevel="1" x14ac:dyDescent="0.25">
      <c r="A181" s="25" t="s">
        <v>1266</v>
      </c>
      <c r="B181" s="54" t="s">
        <v>735</v>
      </c>
      <c r="C181" s="148"/>
      <c r="D181" s="149"/>
      <c r="F181" s="157" t="str">
        <f t="shared" si="8"/>
        <v/>
      </c>
      <c r="G181" s="157" t="str">
        <f t="shared" si="9"/>
        <v/>
      </c>
    </row>
    <row r="182" spans="1:7" outlineLevel="1" x14ac:dyDescent="0.25">
      <c r="A182" s="25" t="s">
        <v>1267</v>
      </c>
      <c r="B182" s="54" t="s">
        <v>737</v>
      </c>
      <c r="C182" s="148"/>
      <c r="D182" s="149"/>
      <c r="F182" s="157" t="str">
        <f t="shared" si="8"/>
        <v/>
      </c>
      <c r="G182" s="157" t="str">
        <f t="shared" si="9"/>
        <v/>
      </c>
    </row>
    <row r="183" spans="1:7" outlineLevel="1" x14ac:dyDescent="0.25">
      <c r="A183" s="25" t="s">
        <v>1268</v>
      </c>
      <c r="B183" s="54" t="s">
        <v>739</v>
      </c>
      <c r="C183" s="148"/>
      <c r="D183" s="149"/>
      <c r="F183" s="157" t="str">
        <f t="shared" si="8"/>
        <v/>
      </c>
      <c r="G183" s="157" t="str">
        <f t="shared" si="9"/>
        <v/>
      </c>
    </row>
    <row r="184" spans="1:7" outlineLevel="1" x14ac:dyDescent="0.25">
      <c r="A184" s="25" t="s">
        <v>1269</v>
      </c>
      <c r="B184" s="54" t="s">
        <v>741</v>
      </c>
      <c r="C184" s="148"/>
      <c r="D184" s="149"/>
      <c r="F184" s="157" t="str">
        <f t="shared" si="8"/>
        <v/>
      </c>
      <c r="G184" s="157" t="str">
        <f t="shared" si="9"/>
        <v/>
      </c>
    </row>
    <row r="185" spans="1:7" outlineLevel="1" x14ac:dyDescent="0.25">
      <c r="A185" s="25" t="s">
        <v>1270</v>
      </c>
      <c r="B185" s="54" t="s">
        <v>743</v>
      </c>
      <c r="C185" s="148"/>
      <c r="D185" s="149"/>
      <c r="F185" s="157" t="str">
        <f t="shared" si="8"/>
        <v/>
      </c>
      <c r="G185" s="157" t="str">
        <f t="shared" si="9"/>
        <v/>
      </c>
    </row>
    <row r="186" spans="1:7" outlineLevel="1" x14ac:dyDescent="0.25">
      <c r="A186" s="25" t="s">
        <v>1271</v>
      </c>
      <c r="B186" s="54"/>
      <c r="F186" s="51"/>
      <c r="G186" s="51"/>
    </row>
    <row r="187" spans="1:7" outlineLevel="1" x14ac:dyDescent="0.25">
      <c r="A187" s="25" t="s">
        <v>1272</v>
      </c>
      <c r="B187" s="54"/>
      <c r="F187" s="51"/>
      <c r="G187" s="51"/>
    </row>
    <row r="188" spans="1:7" outlineLevel="1" x14ac:dyDescent="0.25">
      <c r="A188" s="25" t="s">
        <v>1273</v>
      </c>
      <c r="B188" s="54"/>
      <c r="F188" s="51"/>
      <c r="G188" s="51"/>
    </row>
    <row r="189" spans="1:7" ht="15" customHeight="1" x14ac:dyDescent="0.25">
      <c r="A189" s="44"/>
      <c r="B189" s="45" t="s">
        <v>1274</v>
      </c>
      <c r="C189" s="44" t="s">
        <v>1108</v>
      </c>
      <c r="D189" s="44"/>
      <c r="E189" s="46"/>
      <c r="F189" s="44"/>
      <c r="G189" s="44"/>
    </row>
    <row r="190" spans="1:7" x14ac:dyDescent="0.25">
      <c r="A190" s="25" t="s">
        <v>1275</v>
      </c>
      <c r="B190" s="42" t="s">
        <v>602</v>
      </c>
      <c r="C190" s="142"/>
      <c r="E190" s="62"/>
      <c r="F190" s="62"/>
      <c r="G190" s="62"/>
    </row>
    <row r="191" spans="1:7" x14ac:dyDescent="0.25">
      <c r="A191" s="25" t="s">
        <v>1276</v>
      </c>
      <c r="B191" s="42" t="s">
        <v>602</v>
      </c>
      <c r="C191" s="142"/>
      <c r="E191" s="62"/>
      <c r="F191" s="62"/>
      <c r="G191" s="62"/>
    </row>
    <row r="192" spans="1:7" x14ac:dyDescent="0.25">
      <c r="A192" s="25" t="s">
        <v>1277</v>
      </c>
      <c r="B192" s="42" t="s">
        <v>602</v>
      </c>
      <c r="C192" s="142"/>
      <c r="E192" s="62"/>
      <c r="F192" s="62"/>
      <c r="G192" s="62"/>
    </row>
    <row r="193" spans="1:7" x14ac:dyDescent="0.25">
      <c r="A193" s="25" t="s">
        <v>1278</v>
      </c>
      <c r="B193" s="42" t="s">
        <v>602</v>
      </c>
      <c r="C193" s="142"/>
      <c r="E193" s="62"/>
      <c r="F193" s="62"/>
      <c r="G193" s="62"/>
    </row>
    <row r="194" spans="1:7" x14ac:dyDescent="0.25">
      <c r="A194" s="25" t="s">
        <v>1279</v>
      </c>
      <c r="B194" s="42" t="s">
        <v>602</v>
      </c>
      <c r="C194" s="142"/>
      <c r="E194" s="62"/>
      <c r="F194" s="62"/>
      <c r="G194" s="62"/>
    </row>
    <row r="195" spans="1:7" x14ac:dyDescent="0.25">
      <c r="A195" s="25" t="s">
        <v>1280</v>
      </c>
      <c r="B195" s="127" t="s">
        <v>602</v>
      </c>
      <c r="C195" s="142"/>
      <c r="E195" s="62"/>
      <c r="F195" s="62"/>
      <c r="G195" s="62"/>
    </row>
    <row r="196" spans="1:7" x14ac:dyDescent="0.25">
      <c r="A196" s="25" t="s">
        <v>1281</v>
      </c>
      <c r="B196" s="42" t="s">
        <v>602</v>
      </c>
      <c r="C196" s="142"/>
      <c r="E196" s="62"/>
      <c r="F196" s="62"/>
      <c r="G196" s="62"/>
    </row>
    <row r="197" spans="1:7" x14ac:dyDescent="0.25">
      <c r="A197" s="25" t="s">
        <v>1282</v>
      </c>
      <c r="B197" s="42" t="s">
        <v>602</v>
      </c>
      <c r="C197" s="142"/>
      <c r="E197" s="62"/>
      <c r="F197" s="62"/>
    </row>
    <row r="198" spans="1:7" x14ac:dyDescent="0.25">
      <c r="A198" s="25" t="s">
        <v>1283</v>
      </c>
      <c r="B198" s="42" t="s">
        <v>602</v>
      </c>
      <c r="C198" s="142"/>
      <c r="E198" s="62"/>
      <c r="F198" s="62"/>
    </row>
    <row r="199" spans="1:7" x14ac:dyDescent="0.25">
      <c r="A199" s="25" t="s">
        <v>1284</v>
      </c>
      <c r="B199" s="42" t="s">
        <v>602</v>
      </c>
      <c r="C199" s="142"/>
      <c r="E199" s="62"/>
      <c r="F199" s="62"/>
    </row>
    <row r="200" spans="1:7" x14ac:dyDescent="0.25">
      <c r="A200" s="25" t="s">
        <v>1285</v>
      </c>
      <c r="B200" s="42" t="s">
        <v>602</v>
      </c>
      <c r="C200" s="142"/>
      <c r="E200" s="62"/>
      <c r="F200" s="62"/>
    </row>
    <row r="201" spans="1:7" x14ac:dyDescent="0.25">
      <c r="A201" s="25" t="s">
        <v>1286</v>
      </c>
      <c r="B201" s="42" t="s">
        <v>602</v>
      </c>
      <c r="C201" s="142"/>
      <c r="E201" s="62"/>
      <c r="F201" s="62"/>
    </row>
    <row r="202" spans="1:7" x14ac:dyDescent="0.25">
      <c r="A202" s="25" t="s">
        <v>1287</v>
      </c>
      <c r="B202" s="42" t="s">
        <v>602</v>
      </c>
      <c r="C202" s="142"/>
    </row>
    <row r="203" spans="1:7" x14ac:dyDescent="0.25">
      <c r="A203" s="25" t="s">
        <v>1288</v>
      </c>
      <c r="B203" s="42" t="s">
        <v>602</v>
      </c>
      <c r="C203" s="142"/>
    </row>
    <row r="204" spans="1:7" x14ac:dyDescent="0.25">
      <c r="A204" s="25" t="s">
        <v>1289</v>
      </c>
      <c r="B204" s="42" t="s">
        <v>602</v>
      </c>
      <c r="C204" s="142"/>
    </row>
    <row r="205" spans="1:7" x14ac:dyDescent="0.25">
      <c r="A205" s="25" t="s">
        <v>1290</v>
      </c>
      <c r="B205" s="42" t="s">
        <v>602</v>
      </c>
      <c r="C205" s="142"/>
    </row>
    <row r="206" spans="1:7" x14ac:dyDescent="0.25">
      <c r="A206" s="25" t="s">
        <v>1291</v>
      </c>
      <c r="B206" s="42" t="s">
        <v>602</v>
      </c>
      <c r="C206" s="142"/>
    </row>
    <row r="207" spans="1:7" outlineLevel="1" x14ac:dyDescent="0.25">
      <c r="A207" s="25" t="s">
        <v>1292</v>
      </c>
    </row>
    <row r="208" spans="1:7" outlineLevel="1" x14ac:dyDescent="0.25">
      <c r="A208" s="25" t="s">
        <v>1293</v>
      </c>
    </row>
    <row r="209" spans="1:1" outlineLevel="1" x14ac:dyDescent="0.25">
      <c r="A209" s="25" t="s">
        <v>1294</v>
      </c>
    </row>
    <row r="210" spans="1:1" outlineLevel="1" x14ac:dyDescent="0.25">
      <c r="A210" s="25" t="s">
        <v>1295</v>
      </c>
    </row>
    <row r="211" spans="1:1" outlineLevel="1" x14ac:dyDescent="0.25">
      <c r="A211" s="25" t="s">
        <v>1296</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1297</v>
      </c>
      <c r="B1" s="145"/>
      <c r="C1" s="153" t="s">
        <v>1675</v>
      </c>
      <c r="D1" s="20"/>
      <c r="E1" s="20"/>
      <c r="F1" s="20"/>
      <c r="G1" s="20"/>
      <c r="H1" s="20"/>
      <c r="I1" s="20"/>
      <c r="J1" s="20"/>
      <c r="K1" s="20"/>
      <c r="L1" s="20"/>
      <c r="M1" s="20"/>
    </row>
    <row r="2" spans="1:13" x14ac:dyDescent="0.25">
      <c r="B2" s="23"/>
      <c r="C2" s="23"/>
    </row>
    <row r="3" spans="1:13" x14ac:dyDescent="0.25">
      <c r="A3" s="80" t="s">
        <v>1298</v>
      </c>
      <c r="B3" s="81"/>
      <c r="C3" s="23"/>
    </row>
    <row r="4" spans="1:13" x14ac:dyDescent="0.25">
      <c r="C4" s="23"/>
    </row>
    <row r="5" spans="1:13" ht="37.5" x14ac:dyDescent="0.25">
      <c r="A5" s="36" t="s">
        <v>33</v>
      </c>
      <c r="B5" s="36" t="s">
        <v>1299</v>
      </c>
      <c r="C5" s="82" t="s">
        <v>1674</v>
      </c>
    </row>
    <row r="6" spans="1:13" ht="60" x14ac:dyDescent="0.25">
      <c r="A6" s="1" t="s">
        <v>1300</v>
      </c>
      <c r="B6" s="39" t="s">
        <v>1301</v>
      </c>
      <c r="C6" s="25" t="s">
        <v>1829</v>
      </c>
    </row>
    <row r="7" spans="1:13" ht="30" x14ac:dyDescent="0.25">
      <c r="A7" s="1" t="s">
        <v>1302</v>
      </c>
      <c r="B7" s="39" t="s">
        <v>1303</v>
      </c>
      <c r="C7" s="25" t="s">
        <v>1831</v>
      </c>
    </row>
    <row r="8" spans="1:13" ht="30" x14ac:dyDescent="0.25">
      <c r="A8" s="1" t="s">
        <v>1304</v>
      </c>
      <c r="B8" s="39" t="s">
        <v>1305</v>
      </c>
      <c r="C8" s="25" t="s">
        <v>1830</v>
      </c>
    </row>
    <row r="9" spans="1:13" ht="30" x14ac:dyDescent="0.25">
      <c r="A9" s="1" t="s">
        <v>1306</v>
      </c>
      <c r="B9" s="39" t="s">
        <v>1307</v>
      </c>
      <c r="C9" s="25" t="s">
        <v>1819</v>
      </c>
    </row>
    <row r="10" spans="1:13" ht="44.25" customHeight="1" x14ac:dyDescent="0.25">
      <c r="A10" s="1" t="s">
        <v>1308</v>
      </c>
      <c r="B10" s="39" t="s">
        <v>1824</v>
      </c>
      <c r="C10" s="25" t="s">
        <v>1825</v>
      </c>
    </row>
    <row r="11" spans="1:13" ht="54.75" customHeight="1" x14ac:dyDescent="0.25">
      <c r="A11" s="1" t="s">
        <v>1309</v>
      </c>
      <c r="B11" s="39" t="s">
        <v>1826</v>
      </c>
      <c r="C11" s="25" t="s">
        <v>1827</v>
      </c>
    </row>
    <row r="12" spans="1:13" ht="45" x14ac:dyDescent="0.25">
      <c r="A12" s="1" t="s">
        <v>1310</v>
      </c>
      <c r="B12" s="39" t="s">
        <v>1311</v>
      </c>
      <c r="C12" s="25" t="s">
        <v>1822</v>
      </c>
    </row>
    <row r="13" spans="1:13" x14ac:dyDescent="0.25">
      <c r="A13" s="1" t="s">
        <v>1312</v>
      </c>
      <c r="B13" s="39" t="s">
        <v>1313</v>
      </c>
      <c r="C13" s="25" t="s">
        <v>1821</v>
      </c>
    </row>
    <row r="14" spans="1:13" ht="30" x14ac:dyDescent="0.25">
      <c r="A14" s="1" t="s">
        <v>1314</v>
      </c>
      <c r="B14" s="39" t="s">
        <v>1315</v>
      </c>
      <c r="C14" s="25" t="s">
        <v>1820</v>
      </c>
    </row>
    <row r="15" spans="1:13" x14ac:dyDescent="0.25">
      <c r="A15" s="1" t="s">
        <v>1316</v>
      </c>
      <c r="B15" s="39" t="s">
        <v>1317</v>
      </c>
      <c r="C15" s="25" t="s">
        <v>1823</v>
      </c>
    </row>
    <row r="16" spans="1:13" ht="30" x14ac:dyDescent="0.25">
      <c r="A16" s="1" t="s">
        <v>1318</v>
      </c>
      <c r="B16" s="43" t="s">
        <v>1319</v>
      </c>
      <c r="C16" s="25" t="s">
        <v>1817</v>
      </c>
    </row>
    <row r="17" spans="1:3" ht="30" customHeight="1" x14ac:dyDescent="0.25">
      <c r="A17" s="1" t="s">
        <v>1320</v>
      </c>
      <c r="B17" s="43" t="s">
        <v>1321</v>
      </c>
      <c r="C17" s="25" t="s">
        <v>1818</v>
      </c>
    </row>
    <row r="18" spans="1:3" x14ac:dyDescent="0.25">
      <c r="A18" s="1" t="s">
        <v>1322</v>
      </c>
      <c r="B18" s="43" t="s">
        <v>1323</v>
      </c>
      <c r="C18" s="25" t="s">
        <v>1828</v>
      </c>
    </row>
    <row r="19" spans="1:3" outlineLevel="1" x14ac:dyDescent="0.25">
      <c r="A19" s="1" t="s">
        <v>1324</v>
      </c>
      <c r="B19" s="40" t="s">
        <v>1325</v>
      </c>
      <c r="C19" s="25"/>
    </row>
    <row r="20" spans="1:3" outlineLevel="1" x14ac:dyDescent="0.25">
      <c r="A20" s="1" t="s">
        <v>1326</v>
      </c>
      <c r="B20" s="75"/>
      <c r="C20" s="25"/>
    </row>
    <row r="21" spans="1:3" outlineLevel="1" x14ac:dyDescent="0.25">
      <c r="A21" s="1" t="s">
        <v>1327</v>
      </c>
      <c r="B21" s="75"/>
      <c r="C21" s="25"/>
    </row>
    <row r="22" spans="1:3" outlineLevel="1" x14ac:dyDescent="0.25">
      <c r="A22" s="1" t="s">
        <v>1328</v>
      </c>
      <c r="B22" s="75"/>
      <c r="C22" s="25"/>
    </row>
    <row r="23" spans="1:3" outlineLevel="1" x14ac:dyDescent="0.25">
      <c r="A23" s="1" t="s">
        <v>1329</v>
      </c>
      <c r="B23" s="75"/>
      <c r="C23" s="25"/>
    </row>
    <row r="24" spans="1:3" ht="18.75" x14ac:dyDescent="0.25">
      <c r="A24" s="36"/>
      <c r="B24" s="36" t="s">
        <v>1330</v>
      </c>
      <c r="C24" s="82" t="s">
        <v>1331</v>
      </c>
    </row>
    <row r="25" spans="1:3" x14ac:dyDescent="0.25">
      <c r="A25" s="1" t="s">
        <v>1332</v>
      </c>
      <c r="B25" s="43" t="s">
        <v>1333</v>
      </c>
      <c r="C25" s="25" t="s">
        <v>1334</v>
      </c>
    </row>
    <row r="26" spans="1:3" x14ac:dyDescent="0.25">
      <c r="A26" s="1" t="s">
        <v>1335</v>
      </c>
      <c r="B26" s="43" t="s">
        <v>1336</v>
      </c>
      <c r="C26" s="25" t="s">
        <v>1337</v>
      </c>
    </row>
    <row r="27" spans="1:3" x14ac:dyDescent="0.25">
      <c r="A27" s="1" t="s">
        <v>1338</v>
      </c>
      <c r="B27" s="43" t="s">
        <v>1339</v>
      </c>
      <c r="C27" s="25" t="s">
        <v>1340</v>
      </c>
    </row>
    <row r="28" spans="1:3" outlineLevel="1" x14ac:dyDescent="0.25">
      <c r="A28" s="1" t="s">
        <v>1341</v>
      </c>
      <c r="B28" s="42"/>
      <c r="C28" s="25"/>
    </row>
    <row r="29" spans="1:3" outlineLevel="1" x14ac:dyDescent="0.25">
      <c r="A29" s="1" t="s">
        <v>1342</v>
      </c>
      <c r="B29" s="42"/>
      <c r="C29" s="25"/>
    </row>
    <row r="30" spans="1:3" outlineLevel="1" x14ac:dyDescent="0.25">
      <c r="A30" s="1" t="s">
        <v>1660</v>
      </c>
      <c r="B30" s="43"/>
      <c r="C30" s="25"/>
    </row>
    <row r="31" spans="1:3" ht="18.75" x14ac:dyDescent="0.25">
      <c r="A31" s="36"/>
      <c r="B31" s="36" t="s">
        <v>1343</v>
      </c>
      <c r="C31" s="82" t="s">
        <v>1674</v>
      </c>
    </row>
    <row r="32" spans="1:3" x14ac:dyDescent="0.25">
      <c r="A32" s="1" t="s">
        <v>1344</v>
      </c>
      <c r="B32" s="39" t="s">
        <v>1345</v>
      </c>
      <c r="C32" s="25"/>
    </row>
    <row r="33" spans="1:2" x14ac:dyDescent="0.25">
      <c r="A33" s="1" t="s">
        <v>1346</v>
      </c>
      <c r="B33" s="42"/>
    </row>
    <row r="34" spans="1:2" x14ac:dyDescent="0.25">
      <c r="A34" s="1" t="s">
        <v>1347</v>
      </c>
      <c r="B34" s="42"/>
    </row>
    <row r="35" spans="1:2" x14ac:dyDescent="0.25">
      <c r="A35" s="1" t="s">
        <v>1348</v>
      </c>
      <c r="B35" s="42"/>
    </row>
    <row r="36" spans="1:2" x14ac:dyDescent="0.25">
      <c r="A36" s="1" t="s">
        <v>1349</v>
      </c>
      <c r="B36" s="42"/>
    </row>
    <row r="37" spans="1:2" x14ac:dyDescent="0.25">
      <c r="A37" s="1" t="s">
        <v>1350</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7" t="s">
        <v>1681</v>
      </c>
      <c r="E3" s="257"/>
      <c r="F3" s="257"/>
      <c r="G3" s="257"/>
      <c r="H3" s="257"/>
      <c r="I3" s="182"/>
      <c r="J3" s="183"/>
    </row>
    <row r="4" spans="2:10" ht="48.75" customHeight="1" x14ac:dyDescent="0.25">
      <c r="B4" s="181"/>
      <c r="C4" s="182"/>
      <c r="D4" s="257"/>
      <c r="E4" s="257"/>
      <c r="F4" s="257"/>
      <c r="G4" s="257"/>
      <c r="H4" s="257"/>
      <c r="I4" s="182"/>
      <c r="J4" s="183"/>
    </row>
    <row r="5" spans="2:10" x14ac:dyDescent="0.25">
      <c r="B5" s="181"/>
      <c r="C5" s="182"/>
      <c r="D5" s="182"/>
      <c r="E5" s="184"/>
      <c r="F5" s="185"/>
      <c r="G5" s="182"/>
      <c r="H5" s="182"/>
      <c r="I5" s="182"/>
      <c r="J5" s="183"/>
    </row>
    <row r="6" spans="2:10" x14ac:dyDescent="0.25">
      <c r="B6" s="181"/>
      <c r="C6" s="182"/>
      <c r="D6" s="256" t="s">
        <v>1832</v>
      </c>
      <c r="E6" s="256"/>
      <c r="F6" s="256"/>
      <c r="G6" s="256"/>
      <c r="H6" s="256"/>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activeCell="B38" sqref="B38:C3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8" t="s">
        <v>1630</v>
      </c>
      <c r="B1" s="258"/>
    </row>
    <row r="2" spans="1:13" ht="31.5" x14ac:dyDescent="0.25">
      <c r="A2" s="145" t="s">
        <v>1629</v>
      </c>
      <c r="B2" s="145"/>
      <c r="C2" s="23"/>
      <c r="D2" s="23"/>
      <c r="E2" s="23"/>
      <c r="F2" s="153" t="s">
        <v>1675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1721</v>
      </c>
      <c r="D4" s="26"/>
      <c r="E4" s="26"/>
      <c r="F4" s="23"/>
      <c r="G4" s="23"/>
      <c r="H4" s="23"/>
      <c r="I4" s="36" t="s">
        <v>1622</v>
      </c>
      <c r="J4" s="82" t="s">
        <v>1331</v>
      </c>
      <c r="L4" s="23"/>
      <c r="M4" s="23"/>
    </row>
    <row r="5" spans="1:13" ht="15.75" thickBot="1" x14ac:dyDescent="0.3">
      <c r="H5" s="23"/>
      <c r="I5" s="100" t="s">
        <v>1333</v>
      </c>
      <c r="J5" s="25" t="s">
        <v>1334</v>
      </c>
      <c r="L5" s="23"/>
      <c r="M5" s="23"/>
    </row>
    <row r="6" spans="1:13" ht="18.75" x14ac:dyDescent="0.25">
      <c r="A6" s="29"/>
      <c r="B6" s="30" t="s">
        <v>1535</v>
      </c>
      <c r="C6" s="29"/>
      <c r="E6" s="31"/>
      <c r="F6" s="31"/>
      <c r="G6" s="31"/>
      <c r="H6" s="23"/>
      <c r="I6" s="100" t="s">
        <v>1336</v>
      </c>
      <c r="J6" s="25" t="s">
        <v>1337</v>
      </c>
      <c r="L6" s="23"/>
      <c r="M6" s="23"/>
    </row>
    <row r="7" spans="1:13" x14ac:dyDescent="0.25">
      <c r="B7" s="33" t="s">
        <v>1628</v>
      </c>
      <c r="H7" s="23"/>
      <c r="I7" s="100" t="s">
        <v>1339</v>
      </c>
      <c r="J7" s="25" t="s">
        <v>1340</v>
      </c>
      <c r="L7" s="23"/>
      <c r="M7" s="23"/>
    </row>
    <row r="8" spans="1:13" x14ac:dyDescent="0.25">
      <c r="B8" s="33" t="s">
        <v>1548</v>
      </c>
      <c r="H8" s="23"/>
      <c r="I8" s="100" t="s">
        <v>1620</v>
      </c>
      <c r="J8" s="25" t="s">
        <v>1621</v>
      </c>
      <c r="L8" s="23"/>
      <c r="M8" s="23"/>
    </row>
    <row r="9" spans="1:13" ht="15.75" thickBot="1" x14ac:dyDescent="0.3">
      <c r="B9" s="34" t="s">
        <v>1570</v>
      </c>
      <c r="H9" s="23"/>
      <c r="L9" s="23"/>
      <c r="M9" s="23"/>
    </row>
    <row r="10" spans="1:13" x14ac:dyDescent="0.25">
      <c r="B10" s="35"/>
      <c r="H10" s="23"/>
      <c r="I10" s="101" t="s">
        <v>1624</v>
      </c>
      <c r="L10" s="23"/>
      <c r="M10" s="23"/>
    </row>
    <row r="11" spans="1:13" x14ac:dyDescent="0.25">
      <c r="B11" s="35"/>
      <c r="H11" s="23"/>
      <c r="I11" s="101" t="s">
        <v>1626</v>
      </c>
      <c r="L11" s="23"/>
      <c r="M11" s="23"/>
    </row>
    <row r="12" spans="1:13" ht="37.5" x14ac:dyDescent="0.25">
      <c r="A12" s="36" t="s">
        <v>33</v>
      </c>
      <c r="B12" s="36" t="s">
        <v>1616</v>
      </c>
      <c r="C12" s="37"/>
      <c r="D12" s="37"/>
      <c r="E12" s="37"/>
      <c r="F12" s="37"/>
      <c r="G12" s="37"/>
      <c r="H12" s="23"/>
      <c r="L12" s="23"/>
      <c r="M12" s="23"/>
    </row>
    <row r="13" spans="1:13" ht="15" customHeight="1" x14ac:dyDescent="0.25">
      <c r="A13" s="44"/>
      <c r="B13" s="45" t="s">
        <v>1547</v>
      </c>
      <c r="C13" s="44" t="s">
        <v>1615</v>
      </c>
      <c r="D13" s="44" t="s">
        <v>1623</v>
      </c>
      <c r="E13" s="46"/>
      <c r="F13" s="47"/>
      <c r="G13" s="47"/>
      <c r="H13" s="23"/>
      <c r="L13" s="23"/>
      <c r="M13" s="23"/>
    </row>
    <row r="14" spans="1:13" x14ac:dyDescent="0.25">
      <c r="A14" s="25" t="s">
        <v>1536</v>
      </c>
      <c r="B14" s="42" t="s">
        <v>1526</v>
      </c>
      <c r="C14" s="108" t="s">
        <v>1723</v>
      </c>
      <c r="D14" s="108" t="s">
        <v>1833</v>
      </c>
      <c r="E14" s="31"/>
      <c r="F14" s="31"/>
      <c r="G14" s="31"/>
      <c r="H14" s="23"/>
      <c r="L14" s="23"/>
      <c r="M14" s="23"/>
    </row>
    <row r="15" spans="1:13" x14ac:dyDescent="0.25">
      <c r="A15" s="25" t="s">
        <v>1537</v>
      </c>
      <c r="B15" s="42" t="s">
        <v>1741</v>
      </c>
      <c r="C15" s="25" t="s">
        <v>1723</v>
      </c>
      <c r="D15" s="25" t="s">
        <v>1833</v>
      </c>
      <c r="E15" s="31"/>
      <c r="F15" s="31"/>
      <c r="G15" s="31"/>
      <c r="H15" s="23"/>
      <c r="L15" s="23"/>
      <c r="M15" s="23"/>
    </row>
    <row r="16" spans="1:13" x14ac:dyDescent="0.25">
      <c r="A16" s="25" t="s">
        <v>1538</v>
      </c>
      <c r="B16" s="42" t="s">
        <v>1527</v>
      </c>
      <c r="E16" s="31"/>
      <c r="F16" s="31"/>
      <c r="G16" s="31"/>
      <c r="H16" s="23"/>
      <c r="L16" s="23"/>
      <c r="M16" s="23"/>
    </row>
    <row r="17" spans="1:13" x14ac:dyDescent="0.25">
      <c r="A17" s="25" t="s">
        <v>1539</v>
      </c>
      <c r="B17" s="42" t="s">
        <v>1528</v>
      </c>
      <c r="C17" s="25" t="s">
        <v>1730</v>
      </c>
      <c r="D17" s="25" t="s">
        <v>1834</v>
      </c>
      <c r="E17" s="31"/>
      <c r="F17" s="31"/>
      <c r="G17" s="31"/>
      <c r="H17" s="23"/>
      <c r="L17" s="23"/>
      <c r="M17" s="23"/>
    </row>
    <row r="18" spans="1:13" x14ac:dyDescent="0.25">
      <c r="A18" s="25" t="s">
        <v>1540</v>
      </c>
      <c r="B18" s="42" t="s">
        <v>1835</v>
      </c>
      <c r="E18" s="31"/>
      <c r="F18" s="31"/>
      <c r="G18" s="31"/>
      <c r="H18" s="23"/>
      <c r="L18" s="23"/>
      <c r="M18" s="23"/>
    </row>
    <row r="19" spans="1:13" x14ac:dyDescent="0.25">
      <c r="A19" s="25" t="s">
        <v>1541</v>
      </c>
      <c r="B19" s="42" t="s">
        <v>1529</v>
      </c>
      <c r="E19" s="31"/>
      <c r="F19" s="31"/>
      <c r="G19" s="31"/>
      <c r="H19" s="23"/>
      <c r="L19" s="23"/>
      <c r="M19" s="23"/>
    </row>
    <row r="20" spans="1:13" x14ac:dyDescent="0.25">
      <c r="A20" s="25" t="s">
        <v>1542</v>
      </c>
      <c r="B20" s="42" t="s">
        <v>1530</v>
      </c>
      <c r="C20" s="25" t="s">
        <v>1749</v>
      </c>
      <c r="D20" s="25" t="s">
        <v>1836</v>
      </c>
      <c r="E20" s="31"/>
      <c r="F20" s="31"/>
      <c r="G20" s="31"/>
      <c r="H20" s="23"/>
      <c r="L20" s="23"/>
      <c r="M20" s="23"/>
    </row>
    <row r="21" spans="1:13" x14ac:dyDescent="0.25">
      <c r="A21" s="25" t="s">
        <v>1543</v>
      </c>
      <c r="B21" s="42" t="s">
        <v>1531</v>
      </c>
      <c r="E21" s="31"/>
      <c r="F21" s="31"/>
      <c r="G21" s="31"/>
      <c r="H21" s="23"/>
      <c r="L21" s="23"/>
      <c r="M21" s="23"/>
    </row>
    <row r="22" spans="1:13" x14ac:dyDescent="0.25">
      <c r="A22" s="25" t="s">
        <v>1544</v>
      </c>
      <c r="B22" s="42" t="s">
        <v>1532</v>
      </c>
      <c r="E22" s="31"/>
      <c r="F22" s="31"/>
      <c r="G22" s="31"/>
      <c r="H22" s="23"/>
      <c r="L22" s="23"/>
      <c r="M22" s="23"/>
    </row>
    <row r="23" spans="1:13" ht="30" x14ac:dyDescent="0.25">
      <c r="A23" s="25" t="s">
        <v>1545</v>
      </c>
      <c r="B23" s="42" t="s">
        <v>1611</v>
      </c>
      <c r="C23" s="25" t="s">
        <v>1742</v>
      </c>
      <c r="D23" s="25" t="s">
        <v>1334</v>
      </c>
      <c r="E23" s="31"/>
      <c r="F23" s="31"/>
      <c r="G23" s="31"/>
      <c r="H23" s="23"/>
      <c r="L23" s="23"/>
      <c r="M23" s="23"/>
    </row>
    <row r="24" spans="1:13" x14ac:dyDescent="0.25">
      <c r="A24" s="25" t="s">
        <v>1613</v>
      </c>
      <c r="B24" s="42" t="s">
        <v>1612</v>
      </c>
      <c r="C24" s="25" t="s">
        <v>1748</v>
      </c>
      <c r="D24" s="25" t="s">
        <v>1837</v>
      </c>
      <c r="E24" s="31"/>
      <c r="F24" s="31"/>
      <c r="G24" s="31"/>
      <c r="H24" s="23"/>
      <c r="L24" s="23"/>
      <c r="M24" s="23"/>
    </row>
    <row r="25" spans="1:13" outlineLevel="1" x14ac:dyDescent="0.25">
      <c r="A25" s="25" t="s">
        <v>1546</v>
      </c>
      <c r="B25" s="40" t="s">
        <v>1740</v>
      </c>
      <c r="C25" s="25" t="s">
        <v>1739</v>
      </c>
      <c r="E25" s="31"/>
      <c r="F25" s="31"/>
      <c r="G25" s="31"/>
      <c r="H25" s="23"/>
      <c r="L25" s="23"/>
      <c r="M25" s="23"/>
    </row>
    <row r="26" spans="1:13" outlineLevel="1" x14ac:dyDescent="0.25">
      <c r="A26" s="25" t="s">
        <v>1549</v>
      </c>
      <c r="B26" s="40" t="s">
        <v>1738</v>
      </c>
      <c r="C26" s="25" t="s">
        <v>1739</v>
      </c>
      <c r="E26" s="31"/>
      <c r="F26" s="31"/>
      <c r="G26" s="31"/>
      <c r="H26" s="23"/>
      <c r="L26" s="23"/>
      <c r="M26" s="23"/>
    </row>
    <row r="27" spans="1:13" outlineLevel="1" x14ac:dyDescent="0.25">
      <c r="A27" s="25" t="s">
        <v>1550</v>
      </c>
      <c r="B27" s="40" t="s">
        <v>1750</v>
      </c>
      <c r="C27" s="25" t="s">
        <v>1749</v>
      </c>
      <c r="D27" s="25" t="s">
        <v>1836</v>
      </c>
      <c r="E27" s="31"/>
      <c r="F27" s="31"/>
      <c r="G27" s="31"/>
      <c r="H27" s="23"/>
      <c r="L27" s="23"/>
      <c r="M27" s="23"/>
    </row>
    <row r="28" spans="1:13" outlineLevel="1" x14ac:dyDescent="0.25">
      <c r="A28" s="25" t="s">
        <v>1551</v>
      </c>
      <c r="B28" s="40" t="s">
        <v>1750</v>
      </c>
      <c r="C28" s="25" t="s">
        <v>1723</v>
      </c>
      <c r="D28" s="25" t="s">
        <v>1833</v>
      </c>
      <c r="E28" s="31"/>
      <c r="F28" s="31"/>
      <c r="G28" s="31"/>
      <c r="H28" s="23"/>
      <c r="L28" s="23"/>
      <c r="M28" s="23"/>
    </row>
    <row r="29" spans="1:13" outlineLevel="1" x14ac:dyDescent="0.25">
      <c r="A29" s="25" t="s">
        <v>1552</v>
      </c>
      <c r="B29" s="40" t="s">
        <v>1729</v>
      </c>
      <c r="C29" s="25" t="s">
        <v>1730</v>
      </c>
      <c r="D29" s="25" t="s">
        <v>1834</v>
      </c>
      <c r="E29" s="31"/>
      <c r="F29" s="31"/>
      <c r="G29" s="31"/>
      <c r="H29" s="23"/>
      <c r="L29" s="23"/>
      <c r="M29" s="23"/>
    </row>
    <row r="30" spans="1:13" outlineLevel="1" x14ac:dyDescent="0.25">
      <c r="A30" s="25" t="s">
        <v>1553</v>
      </c>
      <c r="B30" s="40" t="s">
        <v>1745</v>
      </c>
      <c r="C30" s="25" t="s">
        <v>1746</v>
      </c>
      <c r="D30" s="25" t="s">
        <v>1838</v>
      </c>
      <c r="E30" s="31"/>
      <c r="F30" s="31"/>
      <c r="G30" s="31"/>
      <c r="H30" s="23"/>
      <c r="L30" s="23"/>
      <c r="M30" s="23"/>
    </row>
    <row r="31" spans="1:13" ht="30" outlineLevel="1" x14ac:dyDescent="0.25">
      <c r="A31" s="25" t="s">
        <v>1554</v>
      </c>
      <c r="B31" s="40" t="s">
        <v>1731</v>
      </c>
      <c r="C31" s="25" t="s">
        <v>1732</v>
      </c>
      <c r="D31" s="25" t="s">
        <v>1839</v>
      </c>
      <c r="E31" s="31"/>
      <c r="F31" s="31"/>
      <c r="G31" s="31"/>
      <c r="H31" s="23"/>
      <c r="L31" s="23"/>
      <c r="M31" s="23"/>
    </row>
    <row r="32" spans="1:13" outlineLevel="1" x14ac:dyDescent="0.25">
      <c r="A32" s="25" t="s">
        <v>1555</v>
      </c>
      <c r="B32" s="40" t="s">
        <v>1743</v>
      </c>
      <c r="C32" s="25" t="s">
        <v>1744</v>
      </c>
      <c r="D32" s="25" t="s">
        <v>1840</v>
      </c>
      <c r="E32" s="31"/>
      <c r="F32" s="31"/>
      <c r="G32" s="31"/>
      <c r="H32" s="23"/>
      <c r="L32" s="23"/>
      <c r="M32" s="23"/>
    </row>
    <row r="33" spans="1:13" ht="18.75" x14ac:dyDescent="0.25">
      <c r="A33" s="37"/>
      <c r="B33" s="36" t="s">
        <v>1548</v>
      </c>
      <c r="C33" s="37"/>
      <c r="D33" s="37"/>
      <c r="E33" s="37"/>
      <c r="F33" s="37"/>
      <c r="G33" s="37"/>
      <c r="H33" s="23"/>
      <c r="L33" s="23"/>
      <c r="M33" s="23"/>
    </row>
    <row r="34" spans="1:13" ht="15" customHeight="1" x14ac:dyDescent="0.25">
      <c r="A34" s="44"/>
      <c r="B34" s="45" t="s">
        <v>1533</v>
      </c>
      <c r="C34" s="44" t="s">
        <v>1619</v>
      </c>
      <c r="D34" s="44" t="s">
        <v>1623</v>
      </c>
      <c r="E34" s="44" t="s">
        <v>1534</v>
      </c>
      <c r="F34" s="47"/>
      <c r="G34" s="47"/>
      <c r="H34" s="23"/>
      <c r="L34" s="23"/>
      <c r="M34" s="23"/>
    </row>
    <row r="35" spans="1:13" x14ac:dyDescent="0.25">
      <c r="A35" s="25" t="s">
        <v>1571</v>
      </c>
      <c r="B35" s="127"/>
      <c r="C35" s="108"/>
      <c r="D35" s="108"/>
      <c r="E35" s="108" t="s">
        <v>1841</v>
      </c>
      <c r="F35" s="99"/>
      <c r="G35" s="99"/>
      <c r="H35" s="23"/>
      <c r="L35" s="23"/>
      <c r="M35" s="23"/>
    </row>
    <row r="36" spans="1:13" x14ac:dyDescent="0.25">
      <c r="A36" s="25" t="s">
        <v>1572</v>
      </c>
      <c r="B36" s="42" t="s">
        <v>1723</v>
      </c>
      <c r="C36" s="25" t="s">
        <v>1337</v>
      </c>
      <c r="D36" s="25" t="s">
        <v>1833</v>
      </c>
      <c r="E36" s="25" t="s">
        <v>1841</v>
      </c>
      <c r="H36" s="23"/>
      <c r="L36" s="23"/>
      <c r="M36" s="23"/>
    </row>
    <row r="37" spans="1:13" x14ac:dyDescent="0.25">
      <c r="A37" s="25" t="s">
        <v>1573</v>
      </c>
      <c r="B37" s="42"/>
      <c r="E37" s="25" t="s">
        <v>1841</v>
      </c>
      <c r="H37" s="23"/>
      <c r="L37" s="23"/>
      <c r="M37" s="23"/>
    </row>
    <row r="38" spans="1:13" x14ac:dyDescent="0.25">
      <c r="A38" s="25" t="s">
        <v>1574</v>
      </c>
      <c r="B38" s="42"/>
      <c r="E38" s="25" t="s">
        <v>1841</v>
      </c>
      <c r="H38" s="23"/>
      <c r="L38" s="23"/>
      <c r="M38" s="23"/>
    </row>
    <row r="39" spans="1:13" x14ac:dyDescent="0.25">
      <c r="A39" s="25" t="s">
        <v>1575</v>
      </c>
      <c r="B39" s="42"/>
      <c r="E39" s="25" t="s">
        <v>1841</v>
      </c>
      <c r="H39" s="23"/>
      <c r="L39" s="23"/>
      <c r="M39" s="23"/>
    </row>
    <row r="40" spans="1:13" x14ac:dyDescent="0.25">
      <c r="A40" s="25" t="s">
        <v>1576</v>
      </c>
      <c r="B40" s="42"/>
      <c r="E40" s="25" t="s">
        <v>1841</v>
      </c>
      <c r="H40" s="23"/>
      <c r="L40" s="23"/>
      <c r="M40" s="23"/>
    </row>
    <row r="41" spans="1:13" x14ac:dyDescent="0.25">
      <c r="A41" s="25" t="s">
        <v>1577</v>
      </c>
      <c r="B41" s="42" t="s">
        <v>1744</v>
      </c>
      <c r="C41" s="25" t="s">
        <v>1337</v>
      </c>
      <c r="D41" s="25" t="s">
        <v>1840</v>
      </c>
      <c r="E41" s="25" t="s">
        <v>1841</v>
      </c>
      <c r="H41" s="23"/>
      <c r="L41" s="23"/>
      <c r="M41" s="23"/>
    </row>
    <row r="42" spans="1:13" x14ac:dyDescent="0.25">
      <c r="A42" s="25" t="s">
        <v>1578</v>
      </c>
      <c r="B42" s="42" t="s">
        <v>1753</v>
      </c>
      <c r="C42" s="25" t="s">
        <v>1337</v>
      </c>
      <c r="E42" s="25" t="s">
        <v>1842</v>
      </c>
      <c r="H42" s="23"/>
      <c r="L42" s="23"/>
      <c r="M42" s="23"/>
    </row>
    <row r="43" spans="1:13" x14ac:dyDescent="0.25">
      <c r="A43" s="25" t="s">
        <v>1579</v>
      </c>
      <c r="B43" s="42"/>
      <c r="H43" s="23"/>
      <c r="L43" s="23"/>
      <c r="M43" s="23"/>
    </row>
    <row r="44" spans="1:13" x14ac:dyDescent="0.25">
      <c r="A44" s="25" t="s">
        <v>1580</v>
      </c>
      <c r="B44" s="42"/>
      <c r="H44" s="23"/>
      <c r="L44" s="23"/>
      <c r="M44" s="23"/>
    </row>
    <row r="45" spans="1:13" x14ac:dyDescent="0.25">
      <c r="A45" s="25" t="s">
        <v>1581</v>
      </c>
      <c r="B45" s="42"/>
      <c r="H45" s="23"/>
      <c r="L45" s="23"/>
      <c r="M45" s="23"/>
    </row>
    <row r="46" spans="1:13" x14ac:dyDescent="0.25">
      <c r="A46" s="25" t="s">
        <v>1582</v>
      </c>
      <c r="B46" s="42"/>
      <c r="H46" s="23"/>
      <c r="L46" s="23"/>
      <c r="M46" s="23"/>
    </row>
    <row r="47" spans="1:13" x14ac:dyDescent="0.25">
      <c r="A47" s="25" t="s">
        <v>1583</v>
      </c>
      <c r="B47" s="42"/>
      <c r="H47" s="23"/>
      <c r="L47" s="23"/>
      <c r="M47" s="23"/>
    </row>
    <row r="48" spans="1:13" x14ac:dyDescent="0.25">
      <c r="A48" s="25" t="s">
        <v>1584</v>
      </c>
      <c r="B48" s="42"/>
      <c r="H48" s="23"/>
      <c r="L48" s="23"/>
      <c r="M48" s="23"/>
    </row>
    <row r="49" spans="1:13" x14ac:dyDescent="0.25">
      <c r="A49" s="25" t="s">
        <v>1585</v>
      </c>
      <c r="B49" s="42"/>
      <c r="H49" s="23"/>
      <c r="L49" s="23"/>
      <c r="M49" s="23"/>
    </row>
    <row r="50" spans="1:13" x14ac:dyDescent="0.25">
      <c r="A50" s="25" t="s">
        <v>1586</v>
      </c>
      <c r="B50" s="42"/>
      <c r="H50" s="23"/>
      <c r="L50" s="23"/>
      <c r="M50" s="23"/>
    </row>
    <row r="51" spans="1:13" x14ac:dyDescent="0.25">
      <c r="A51" s="25" t="s">
        <v>1587</v>
      </c>
      <c r="B51" s="42"/>
      <c r="H51" s="23"/>
      <c r="L51" s="23"/>
      <c r="M51" s="23"/>
    </row>
    <row r="52" spans="1:13" x14ac:dyDescent="0.25">
      <c r="A52" s="25" t="s">
        <v>1588</v>
      </c>
      <c r="B52" s="42"/>
      <c r="H52" s="23"/>
      <c r="L52" s="23"/>
      <c r="M52" s="23"/>
    </row>
    <row r="53" spans="1:13" x14ac:dyDescent="0.25">
      <c r="A53" s="25" t="s">
        <v>1589</v>
      </c>
      <c r="B53" s="42"/>
      <c r="H53" s="23"/>
      <c r="L53" s="23"/>
      <c r="M53" s="23"/>
    </row>
    <row r="54" spans="1:13" x14ac:dyDescent="0.25">
      <c r="A54" s="25" t="s">
        <v>1590</v>
      </c>
      <c r="B54" s="42"/>
      <c r="H54" s="23"/>
      <c r="L54" s="23"/>
      <c r="M54" s="23"/>
    </row>
    <row r="55" spans="1:13" x14ac:dyDescent="0.25">
      <c r="A55" s="25" t="s">
        <v>1591</v>
      </c>
      <c r="B55" s="42"/>
      <c r="H55" s="23"/>
      <c r="L55" s="23"/>
      <c r="M55" s="23"/>
    </row>
    <row r="56" spans="1:13" x14ac:dyDescent="0.25">
      <c r="A56" s="25" t="s">
        <v>1592</v>
      </c>
      <c r="B56" s="42"/>
      <c r="H56" s="23"/>
      <c r="L56" s="23"/>
      <c r="M56" s="23"/>
    </row>
    <row r="57" spans="1:13" x14ac:dyDescent="0.25">
      <c r="A57" s="25" t="s">
        <v>1593</v>
      </c>
      <c r="B57" s="42"/>
      <c r="H57" s="23"/>
      <c r="L57" s="23"/>
      <c r="M57" s="23"/>
    </row>
    <row r="58" spans="1:13" x14ac:dyDescent="0.25">
      <c r="A58" s="25" t="s">
        <v>1594</v>
      </c>
      <c r="B58" s="42"/>
      <c r="H58" s="23"/>
      <c r="L58" s="23"/>
      <c r="M58" s="23"/>
    </row>
    <row r="59" spans="1:13" x14ac:dyDescent="0.25">
      <c r="A59" s="25" t="s">
        <v>1595</v>
      </c>
      <c r="B59" s="42"/>
      <c r="H59" s="23"/>
      <c r="L59" s="23"/>
      <c r="M59" s="23"/>
    </row>
    <row r="60" spans="1:13" outlineLevel="1" x14ac:dyDescent="0.25">
      <c r="A60" s="25" t="s">
        <v>1556</v>
      </c>
      <c r="B60" s="42"/>
      <c r="E60" s="42"/>
      <c r="F60" s="42"/>
      <c r="G60" s="42"/>
      <c r="H60" s="23"/>
      <c r="L60" s="23"/>
      <c r="M60" s="23"/>
    </row>
    <row r="61" spans="1:13" outlineLevel="1" x14ac:dyDescent="0.25">
      <c r="A61" s="25" t="s">
        <v>1557</v>
      </c>
      <c r="B61" s="42"/>
      <c r="E61" s="42"/>
      <c r="F61" s="42"/>
      <c r="G61" s="42"/>
      <c r="H61" s="23"/>
      <c r="L61" s="23"/>
      <c r="M61" s="23"/>
    </row>
    <row r="62" spans="1:13" outlineLevel="1" x14ac:dyDescent="0.25">
      <c r="A62" s="25" t="s">
        <v>1558</v>
      </c>
      <c r="B62" s="42"/>
      <c r="E62" s="42"/>
      <c r="F62" s="42"/>
      <c r="G62" s="42"/>
      <c r="H62" s="23"/>
      <c r="L62" s="23"/>
      <c r="M62" s="23"/>
    </row>
    <row r="63" spans="1:13" outlineLevel="1" x14ac:dyDescent="0.25">
      <c r="A63" s="25" t="s">
        <v>1559</v>
      </c>
      <c r="B63" s="42"/>
      <c r="E63" s="42"/>
      <c r="F63" s="42"/>
      <c r="G63" s="42"/>
      <c r="H63" s="23"/>
      <c r="L63" s="23"/>
      <c r="M63" s="23"/>
    </row>
    <row r="64" spans="1:13" outlineLevel="1" x14ac:dyDescent="0.25">
      <c r="A64" s="25" t="s">
        <v>1560</v>
      </c>
      <c r="B64" s="42"/>
      <c r="E64" s="42"/>
      <c r="F64" s="42"/>
      <c r="G64" s="42"/>
      <c r="H64" s="23"/>
      <c r="L64" s="23"/>
      <c r="M64" s="23"/>
    </row>
    <row r="65" spans="1:14" outlineLevel="1" x14ac:dyDescent="0.25">
      <c r="A65" s="25" t="s">
        <v>1561</v>
      </c>
      <c r="B65" s="42"/>
      <c r="E65" s="42"/>
      <c r="F65" s="42"/>
      <c r="G65" s="42"/>
      <c r="H65" s="23"/>
      <c r="L65" s="23"/>
      <c r="M65" s="23"/>
    </row>
    <row r="66" spans="1:14" outlineLevel="1" x14ac:dyDescent="0.25">
      <c r="A66" s="25" t="s">
        <v>1562</v>
      </c>
      <c r="B66" s="42"/>
      <c r="E66" s="42"/>
      <c r="F66" s="42"/>
      <c r="G66" s="42"/>
      <c r="H66" s="23"/>
      <c r="L66" s="23"/>
      <c r="M66" s="23"/>
    </row>
    <row r="67" spans="1:14" outlineLevel="1" x14ac:dyDescent="0.25">
      <c r="A67" s="25" t="s">
        <v>1563</v>
      </c>
      <c r="B67" s="42"/>
      <c r="E67" s="42"/>
      <c r="F67" s="42"/>
      <c r="G67" s="42"/>
      <c r="H67" s="23"/>
      <c r="L67" s="23"/>
      <c r="M67" s="23"/>
    </row>
    <row r="68" spans="1:14" outlineLevel="1" x14ac:dyDescent="0.25">
      <c r="A68" s="25" t="s">
        <v>1564</v>
      </c>
      <c r="B68" s="42"/>
      <c r="E68" s="42"/>
      <c r="F68" s="42"/>
      <c r="G68" s="42"/>
      <c r="H68" s="23"/>
      <c r="L68" s="23"/>
      <c r="M68" s="23"/>
    </row>
    <row r="69" spans="1:14" outlineLevel="1" x14ac:dyDescent="0.25">
      <c r="A69" s="25" t="s">
        <v>1565</v>
      </c>
      <c r="B69" s="42"/>
      <c r="E69" s="42"/>
      <c r="F69" s="42"/>
      <c r="G69" s="42"/>
      <c r="H69" s="23"/>
      <c r="L69" s="23"/>
      <c r="M69" s="23"/>
    </row>
    <row r="70" spans="1:14" outlineLevel="1" x14ac:dyDescent="0.25">
      <c r="A70" s="25" t="s">
        <v>1566</v>
      </c>
      <c r="B70" s="42"/>
      <c r="E70" s="42"/>
      <c r="F70" s="42"/>
      <c r="G70" s="42"/>
      <c r="H70" s="23"/>
      <c r="L70" s="23"/>
      <c r="M70" s="23"/>
    </row>
    <row r="71" spans="1:14" outlineLevel="1" x14ac:dyDescent="0.25">
      <c r="A71" s="25" t="s">
        <v>1567</v>
      </c>
      <c r="B71" s="42"/>
      <c r="E71" s="42"/>
      <c r="F71" s="42"/>
      <c r="G71" s="42"/>
      <c r="H71" s="23"/>
      <c r="L71" s="23"/>
      <c r="M71" s="23"/>
    </row>
    <row r="72" spans="1:14" outlineLevel="1" x14ac:dyDescent="0.25">
      <c r="A72" s="25" t="s">
        <v>1568</v>
      </c>
      <c r="B72" s="42"/>
      <c r="E72" s="42"/>
      <c r="F72" s="42"/>
      <c r="G72" s="42"/>
      <c r="H72" s="23"/>
      <c r="L72" s="23"/>
      <c r="M72" s="23"/>
    </row>
    <row r="73" spans="1:14" ht="18.75" x14ac:dyDescent="0.25">
      <c r="A73" s="37"/>
      <c r="B73" s="36" t="s">
        <v>1570</v>
      </c>
      <c r="C73" s="37"/>
      <c r="D73" s="37"/>
      <c r="E73" s="37"/>
      <c r="F73" s="37"/>
      <c r="G73" s="37"/>
      <c r="H73" s="23"/>
    </row>
    <row r="74" spans="1:14" ht="15" customHeight="1" x14ac:dyDescent="0.25">
      <c r="A74" s="44"/>
      <c r="B74" s="45" t="s">
        <v>911</v>
      </c>
      <c r="C74" s="44" t="s">
        <v>1627</v>
      </c>
      <c r="D74" s="44"/>
      <c r="E74" s="47"/>
      <c r="F74" s="47"/>
      <c r="G74" s="47"/>
      <c r="H74" s="55"/>
      <c r="I74" s="55"/>
      <c r="J74" s="55"/>
      <c r="K74" s="55"/>
      <c r="L74" s="55"/>
      <c r="M74" s="55"/>
      <c r="N74" s="55"/>
    </row>
    <row r="75" spans="1:14" x14ac:dyDescent="0.25">
      <c r="A75" s="25" t="s">
        <v>1596</v>
      </c>
      <c r="B75" s="25" t="s">
        <v>1614</v>
      </c>
      <c r="C75" s="166">
        <v>122.38039999999999</v>
      </c>
      <c r="H75" s="23"/>
    </row>
    <row r="76" spans="1:14" x14ac:dyDescent="0.25">
      <c r="A76" s="25" t="s">
        <v>1597</v>
      </c>
      <c r="B76" s="25" t="s">
        <v>1625</v>
      </c>
      <c r="C76" s="148">
        <v>230.87970000000001</v>
      </c>
      <c r="H76" s="23"/>
    </row>
    <row r="77" spans="1:14" outlineLevel="1" x14ac:dyDescent="0.25">
      <c r="A77" s="25" t="s">
        <v>1598</v>
      </c>
      <c r="H77" s="23"/>
    </row>
    <row r="78" spans="1:14" outlineLevel="1" x14ac:dyDescent="0.25">
      <c r="A78" s="25" t="s">
        <v>1599</v>
      </c>
      <c r="H78" s="23"/>
    </row>
    <row r="79" spans="1:14" outlineLevel="1" x14ac:dyDescent="0.25">
      <c r="A79" s="25" t="s">
        <v>1600</v>
      </c>
      <c r="H79" s="23"/>
    </row>
    <row r="80" spans="1:14" outlineLevel="1" x14ac:dyDescent="0.25">
      <c r="A80" s="25" t="s">
        <v>1601</v>
      </c>
      <c r="H80" s="23"/>
    </row>
    <row r="81" spans="1:8" x14ac:dyDescent="0.25">
      <c r="A81" s="44"/>
      <c r="B81" s="45" t="s">
        <v>1602</v>
      </c>
      <c r="C81" s="44" t="s">
        <v>508</v>
      </c>
      <c r="D81" s="44" t="s">
        <v>509</v>
      </c>
      <c r="E81" s="47" t="s">
        <v>923</v>
      </c>
      <c r="F81" s="47" t="s">
        <v>1108</v>
      </c>
      <c r="G81" s="47" t="s">
        <v>1618</v>
      </c>
      <c r="H81" s="23"/>
    </row>
    <row r="82" spans="1:8" x14ac:dyDescent="0.25">
      <c r="A82" s="25" t="s">
        <v>1603</v>
      </c>
      <c r="B82" s="25" t="s">
        <v>1843</v>
      </c>
      <c r="C82" s="168">
        <v>0</v>
      </c>
      <c r="D82" s="108" t="str">
        <f t="shared" ref="D82:D87" si="0">IF(C82="","","ND2")</f>
        <v>ND2</v>
      </c>
      <c r="E82" s="108" t="str">
        <f t="shared" ref="E82:E87" si="1">IF(C82="","","ND2")</f>
        <v>ND2</v>
      </c>
      <c r="F82" s="108" t="str">
        <f t="shared" ref="F82:F87" si="2">IF(C82="","","ND2")</f>
        <v>ND2</v>
      </c>
      <c r="G82" s="168">
        <f t="shared" ref="G82:G87" si="3">IF(C82="","",C82)</f>
        <v>0</v>
      </c>
      <c r="H82" s="23"/>
    </row>
    <row r="83" spans="1:8" x14ac:dyDescent="0.25">
      <c r="A83" s="25" t="s">
        <v>1604</v>
      </c>
      <c r="B83" s="25" t="s">
        <v>1844</v>
      </c>
      <c r="C83" s="190">
        <v>0</v>
      </c>
      <c r="D83" s="25" t="str">
        <f t="shared" si="0"/>
        <v>ND2</v>
      </c>
      <c r="E83" s="25" t="str">
        <f t="shared" si="1"/>
        <v>ND2</v>
      </c>
      <c r="F83" s="25" t="str">
        <f t="shared" si="2"/>
        <v>ND2</v>
      </c>
      <c r="G83" s="190">
        <f t="shared" si="3"/>
        <v>0</v>
      </c>
      <c r="H83" s="23"/>
    </row>
    <row r="84" spans="1:8" x14ac:dyDescent="0.25">
      <c r="A84" s="25" t="s">
        <v>1605</v>
      </c>
      <c r="B84" s="25" t="s">
        <v>1845</v>
      </c>
      <c r="C84" s="190">
        <v>0</v>
      </c>
      <c r="D84" s="25" t="str">
        <f t="shared" si="0"/>
        <v>ND2</v>
      </c>
      <c r="E84" s="25" t="str">
        <f t="shared" si="1"/>
        <v>ND2</v>
      </c>
      <c r="F84" s="25" t="str">
        <f t="shared" si="2"/>
        <v>ND2</v>
      </c>
      <c r="G84" s="190">
        <f t="shared" si="3"/>
        <v>0</v>
      </c>
      <c r="H84" s="23"/>
    </row>
    <row r="85" spans="1:8" x14ac:dyDescent="0.25">
      <c r="A85" s="25" t="s">
        <v>1606</v>
      </c>
      <c r="B85" s="25" t="s">
        <v>1846</v>
      </c>
      <c r="C85" s="190">
        <v>0</v>
      </c>
      <c r="D85" s="25" t="str">
        <f t="shared" si="0"/>
        <v>ND2</v>
      </c>
      <c r="E85" s="25" t="str">
        <f t="shared" si="1"/>
        <v>ND2</v>
      </c>
      <c r="F85" s="25" t="str">
        <f t="shared" si="2"/>
        <v>ND2</v>
      </c>
      <c r="G85" s="190">
        <f t="shared" si="3"/>
        <v>0</v>
      </c>
      <c r="H85" s="23"/>
    </row>
    <row r="86" spans="1:8" x14ac:dyDescent="0.25">
      <c r="A86" s="25" t="s">
        <v>1617</v>
      </c>
      <c r="B86" s="25" t="s">
        <v>1847</v>
      </c>
      <c r="C86" s="190">
        <v>0</v>
      </c>
      <c r="D86" s="25" t="str">
        <f t="shared" si="0"/>
        <v>ND2</v>
      </c>
      <c r="E86" s="25" t="str">
        <f t="shared" si="1"/>
        <v>ND2</v>
      </c>
      <c r="F86" s="25" t="str">
        <f t="shared" si="2"/>
        <v>ND2</v>
      </c>
      <c r="G86" s="190">
        <f t="shared" si="3"/>
        <v>0</v>
      </c>
      <c r="H86" s="23"/>
    </row>
    <row r="87" spans="1:8" outlineLevel="1" x14ac:dyDescent="0.25">
      <c r="A87" s="25" t="s">
        <v>1607</v>
      </c>
      <c r="B87" s="25" t="s">
        <v>1848</v>
      </c>
      <c r="C87" s="190">
        <v>0</v>
      </c>
      <c r="D87" s="25" t="str">
        <f t="shared" si="0"/>
        <v>ND2</v>
      </c>
      <c r="E87" s="25" t="str">
        <f t="shared" si="1"/>
        <v>ND2</v>
      </c>
      <c r="F87" s="25" t="str">
        <f t="shared" si="2"/>
        <v>ND2</v>
      </c>
      <c r="G87" s="190">
        <f t="shared" si="3"/>
        <v>0</v>
      </c>
      <c r="H87" s="23"/>
    </row>
    <row r="88" spans="1:8" outlineLevel="1" x14ac:dyDescent="0.25">
      <c r="A88" s="25" t="s">
        <v>1608</v>
      </c>
      <c r="H88" s="23"/>
    </row>
    <row r="89" spans="1:8" outlineLevel="1" x14ac:dyDescent="0.25">
      <c r="A89" s="25" t="s">
        <v>1609</v>
      </c>
      <c r="H89" s="23"/>
    </row>
    <row r="90" spans="1:8" outlineLevel="1" x14ac:dyDescent="0.25">
      <c r="A90" s="25" t="s">
        <v>1610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2021-05-21T13:15:52Z</dcterms:created>
  <dcterms:modified xsi:type="dcterms:W3CDTF">2021-05-26T09:26:47Z</dcterms:modified>
</cp:coreProperties>
</file>