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4-CBC\Concept rapporten\"/>
    </mc:Choice>
  </mc:AlternateContent>
  <xr:revisionPtr revIDLastSave="0" documentId="13_ncr:1_{DB8CB495-B17C-4FCD-8C1C-D82D1894C4E3}"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4" i="8" l="1"/>
  <c r="C164" i="8"/>
  <c r="C38" i="8" l="1"/>
  <c r="F227" i="8"/>
  <c r="H30" i="22"/>
  <c r="H29" i="22"/>
  <c r="H28" i="22"/>
  <c r="H27" i="22"/>
  <c r="G26" i="22"/>
  <c r="F26" i="22"/>
  <c r="E26" i="22"/>
  <c r="D26" i="22"/>
  <c r="C26" i="22"/>
  <c r="H25" i="22"/>
  <c r="H24" i="22"/>
  <c r="H23" i="22"/>
  <c r="H26" i="22" s="1"/>
  <c r="D616" i="19"/>
  <c r="G615" i="19" s="1"/>
  <c r="C616" i="19"/>
  <c r="F615" i="19" s="1"/>
  <c r="G614" i="19"/>
  <c r="F614" i="19"/>
  <c r="G613" i="19"/>
  <c r="F613" i="19"/>
  <c r="G612" i="19"/>
  <c r="F612" i="19"/>
  <c r="G611" i="19"/>
  <c r="G610" i="19"/>
  <c r="F610" i="19"/>
  <c r="G609" i="19"/>
  <c r="F609" i="19"/>
  <c r="G608" i="19"/>
  <c r="F608" i="19"/>
  <c r="G607" i="19"/>
  <c r="G606" i="19"/>
  <c r="F606" i="19"/>
  <c r="G605" i="19"/>
  <c r="F605" i="19"/>
  <c r="G604" i="19"/>
  <c r="F604" i="19"/>
  <c r="G603" i="19"/>
  <c r="G602" i="19"/>
  <c r="F602" i="19"/>
  <c r="G601" i="19"/>
  <c r="G616" i="19" s="1"/>
  <c r="F601" i="19"/>
  <c r="G600" i="19"/>
  <c r="F600" i="19"/>
  <c r="G599" i="19"/>
  <c r="G598" i="19"/>
  <c r="F598" i="19"/>
  <c r="G595" i="19"/>
  <c r="D595" i="19"/>
  <c r="G593" i="19" s="1"/>
  <c r="C595" i="19"/>
  <c r="G594" i="19"/>
  <c r="G592" i="19"/>
  <c r="G591" i="19"/>
  <c r="F591" i="19"/>
  <c r="F595" i="19" s="1"/>
  <c r="D588" i="19"/>
  <c r="G587" i="19" s="1"/>
  <c r="C588" i="19"/>
  <c r="F585" i="19" s="1"/>
  <c r="G586" i="19"/>
  <c r="F586" i="19"/>
  <c r="G585" i="19"/>
  <c r="G584" i="19"/>
  <c r="F584" i="19"/>
  <c r="F583" i="19"/>
  <c r="G582" i="19"/>
  <c r="F582" i="19"/>
  <c r="G581" i="19"/>
  <c r="G580" i="19"/>
  <c r="F580" i="19"/>
  <c r="F579" i="19"/>
  <c r="G578" i="19"/>
  <c r="F578" i="19"/>
  <c r="D576" i="19"/>
  <c r="G575" i="19" s="1"/>
  <c r="C576" i="19"/>
  <c r="F573" i="19" s="1"/>
  <c r="G574" i="19"/>
  <c r="F574" i="19"/>
  <c r="G573" i="19"/>
  <c r="G572" i="19"/>
  <c r="F572" i="19"/>
  <c r="G570" i="19"/>
  <c r="F570" i="19"/>
  <c r="G569" i="19"/>
  <c r="G568" i="19"/>
  <c r="F568" i="19"/>
  <c r="G566" i="19"/>
  <c r="F566" i="19"/>
  <c r="G565" i="19"/>
  <c r="G564" i="19"/>
  <c r="F564" i="19"/>
  <c r="G562" i="19"/>
  <c r="F562" i="19"/>
  <c r="G561" i="19"/>
  <c r="G560" i="19"/>
  <c r="F560" i="19"/>
  <c r="G558" i="19"/>
  <c r="F558" i="19"/>
  <c r="D553" i="19"/>
  <c r="G552" i="19" s="1"/>
  <c r="C553" i="19"/>
  <c r="F550" i="19" s="1"/>
  <c r="G551" i="19"/>
  <c r="F551" i="19"/>
  <c r="G550" i="19"/>
  <c r="G549" i="19"/>
  <c r="F549" i="19"/>
  <c r="G547" i="19"/>
  <c r="F547" i="19"/>
  <c r="G546" i="19"/>
  <c r="G545" i="19"/>
  <c r="F545" i="19"/>
  <c r="G543" i="19"/>
  <c r="F543" i="19"/>
  <c r="G542" i="19"/>
  <c r="G541" i="19"/>
  <c r="F541" i="19"/>
  <c r="G539" i="19"/>
  <c r="F539" i="19"/>
  <c r="G538" i="19"/>
  <c r="G537" i="19"/>
  <c r="F537" i="19"/>
  <c r="G535" i="19"/>
  <c r="F535" i="19"/>
  <c r="D496" i="19"/>
  <c r="G493" i="19" s="1"/>
  <c r="C496" i="19"/>
  <c r="F493" i="19" s="1"/>
  <c r="G494" i="19"/>
  <c r="F494" i="19"/>
  <c r="G492" i="19"/>
  <c r="F492" i="19"/>
  <c r="G490" i="19"/>
  <c r="F490" i="19"/>
  <c r="G488" i="19"/>
  <c r="F488" i="19"/>
  <c r="D474" i="19"/>
  <c r="G473" i="19" s="1"/>
  <c r="C474" i="19"/>
  <c r="G470" i="19"/>
  <c r="G466" i="19"/>
  <c r="D461" i="19"/>
  <c r="G458" i="19" s="1"/>
  <c r="C461" i="19"/>
  <c r="F458" i="19" s="1"/>
  <c r="G459" i="19"/>
  <c r="F459" i="19"/>
  <c r="G457" i="19"/>
  <c r="F457" i="19"/>
  <c r="G455" i="19"/>
  <c r="F455" i="19"/>
  <c r="G453" i="19"/>
  <c r="F453" i="19"/>
  <c r="G451" i="19"/>
  <c r="F451" i="19"/>
  <c r="G449" i="19"/>
  <c r="F449" i="19"/>
  <c r="G447" i="19"/>
  <c r="F447" i="19"/>
  <c r="G445" i="19"/>
  <c r="F445" i="19"/>
  <c r="G443" i="19"/>
  <c r="F443" i="19"/>
  <c r="G441" i="19"/>
  <c r="F441" i="19"/>
  <c r="G439" i="19"/>
  <c r="F439" i="19"/>
  <c r="G437" i="19"/>
  <c r="F437" i="19"/>
  <c r="D402" i="19"/>
  <c r="G401" i="19" s="1"/>
  <c r="C402" i="19"/>
  <c r="G398" i="19"/>
  <c r="G394" i="19"/>
  <c r="G390" i="19"/>
  <c r="G386" i="19"/>
  <c r="F386" i="19"/>
  <c r="D381" i="19"/>
  <c r="G380" i="19" s="1"/>
  <c r="C381" i="19"/>
  <c r="G377" i="19"/>
  <c r="F377" i="19"/>
  <c r="D374" i="19"/>
  <c r="G371" i="19" s="1"/>
  <c r="C374" i="19"/>
  <c r="F371" i="19" s="1"/>
  <c r="G372" i="19"/>
  <c r="F372" i="19"/>
  <c r="G370" i="19"/>
  <c r="F370" i="19"/>
  <c r="G368" i="19"/>
  <c r="F368" i="19"/>
  <c r="D364" i="19"/>
  <c r="C364" i="19"/>
  <c r="F362" i="19" s="1"/>
  <c r="G363" i="19"/>
  <c r="F363" i="19"/>
  <c r="G362" i="19"/>
  <c r="G361" i="19"/>
  <c r="F361" i="19"/>
  <c r="G360" i="19"/>
  <c r="F360" i="19"/>
  <c r="G359" i="19"/>
  <c r="F359" i="19"/>
  <c r="G358" i="19"/>
  <c r="F358" i="19"/>
  <c r="G357" i="19"/>
  <c r="F357" i="19"/>
  <c r="G356" i="19"/>
  <c r="F356" i="19"/>
  <c r="G355" i="19"/>
  <c r="G364" i="19" s="1"/>
  <c r="F355" i="19"/>
  <c r="G354" i="19"/>
  <c r="F354" i="19"/>
  <c r="D350" i="19"/>
  <c r="C350" i="19"/>
  <c r="F348" i="19" s="1"/>
  <c r="G349" i="19"/>
  <c r="F349" i="19"/>
  <c r="G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D327" i="19"/>
  <c r="C327" i="19"/>
  <c r="G326" i="19"/>
  <c r="F326" i="19"/>
  <c r="G325" i="19"/>
  <c r="F325" i="19"/>
  <c r="G324" i="19"/>
  <c r="F324" i="19"/>
  <c r="G323" i="19"/>
  <c r="F323" i="19"/>
  <c r="G322" i="19"/>
  <c r="F322" i="19"/>
  <c r="G321" i="19"/>
  <c r="F321" i="19"/>
  <c r="G320" i="19"/>
  <c r="G327" i="19" s="1"/>
  <c r="F320" i="19"/>
  <c r="F327" i="19" s="1"/>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F272" i="19" s="1"/>
  <c r="G273" i="19"/>
  <c r="F273" i="19"/>
  <c r="G272" i="19"/>
  <c r="G271" i="19"/>
  <c r="F271" i="19"/>
  <c r="G270" i="19"/>
  <c r="F270" i="19"/>
  <c r="G269" i="19"/>
  <c r="F269" i="19"/>
  <c r="G268" i="19"/>
  <c r="G267" i="19"/>
  <c r="G274" i="19" s="1"/>
  <c r="F267" i="19"/>
  <c r="G266" i="19"/>
  <c r="F266" i="19"/>
  <c r="D252" i="19"/>
  <c r="G250" i="19" s="1"/>
  <c r="C252" i="19"/>
  <c r="G251" i="19"/>
  <c r="F251" i="19"/>
  <c r="F250" i="19"/>
  <c r="G249" i="19"/>
  <c r="F249" i="19"/>
  <c r="F252" i="19" s="1"/>
  <c r="G248" i="19"/>
  <c r="F248" i="19"/>
  <c r="G247" i="19"/>
  <c r="F247"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F183" i="11"/>
  <c r="F181" i="11"/>
  <c r="G180" i="11"/>
  <c r="F180" i="11"/>
  <c r="D179" i="11"/>
  <c r="G183" i="11" s="1"/>
  <c r="C179" i="11"/>
  <c r="F182" i="11" s="1"/>
  <c r="F178" i="11"/>
  <c r="G177" i="11"/>
  <c r="F177" i="11"/>
  <c r="F176" i="11"/>
  <c r="G175" i="11"/>
  <c r="F175" i="11"/>
  <c r="F174" i="11"/>
  <c r="G173" i="11"/>
  <c r="F173" i="11"/>
  <c r="F172" i="11"/>
  <c r="F179" i="11" s="1"/>
  <c r="G171" i="11"/>
  <c r="F171" i="11"/>
  <c r="F163" i="11"/>
  <c r="G162" i="11"/>
  <c r="F162" i="11"/>
  <c r="F161" i="11"/>
  <c r="F159" i="11"/>
  <c r="G158" i="11"/>
  <c r="F158" i="11"/>
  <c r="D157" i="11"/>
  <c r="G161" i="11" s="1"/>
  <c r="C157" i="11"/>
  <c r="F160" i="11" s="1"/>
  <c r="F156" i="11"/>
  <c r="G155" i="11"/>
  <c r="F155" i="11"/>
  <c r="F154" i="11"/>
  <c r="G153" i="11"/>
  <c r="F153" i="11"/>
  <c r="F152" i="11"/>
  <c r="G151" i="11"/>
  <c r="F151" i="11"/>
  <c r="F150" i="11"/>
  <c r="G149" i="11"/>
  <c r="F149" i="11"/>
  <c r="F157" i="11" s="1"/>
  <c r="D144" i="11"/>
  <c r="G132" i="11" s="1"/>
  <c r="C144" i="11"/>
  <c r="F143" i="11"/>
  <c r="F142" i="11"/>
  <c r="F141" i="11"/>
  <c r="F140" i="11"/>
  <c r="F139" i="11"/>
  <c r="F138" i="11"/>
  <c r="F137" i="11"/>
  <c r="G136" i="11"/>
  <c r="F136" i="11"/>
  <c r="F135" i="11"/>
  <c r="F134" i="11"/>
  <c r="F133" i="11"/>
  <c r="F132" i="11"/>
  <c r="F131" i="11"/>
  <c r="F130" i="11"/>
  <c r="F129" i="11"/>
  <c r="F128" i="11"/>
  <c r="F127" i="11"/>
  <c r="F126" i="11"/>
  <c r="F125" i="11"/>
  <c r="F124" i="11"/>
  <c r="F123" i="11"/>
  <c r="F122" i="11"/>
  <c r="F121" i="11"/>
  <c r="F120" i="11"/>
  <c r="C58" i="11"/>
  <c r="C54" i="11"/>
  <c r="C26" i="11"/>
  <c r="F157" i="10"/>
  <c r="F156" i="10"/>
  <c r="C152" i="10"/>
  <c r="F155" i="10" s="1"/>
  <c r="F150" i="10"/>
  <c r="F149" i="10"/>
  <c r="C81" i="10"/>
  <c r="C77" i="10"/>
  <c r="C49" i="10"/>
  <c r="C42" i="10"/>
  <c r="F41" i="10"/>
  <c r="F40" i="10"/>
  <c r="F42" i="10" s="1"/>
  <c r="F39" i="10"/>
  <c r="D37" i="10"/>
  <c r="G34" i="10" s="1"/>
  <c r="C37" i="10"/>
  <c r="F35" i="10" s="1"/>
  <c r="F36" i="10"/>
  <c r="G35" i="10"/>
  <c r="G33" i="10"/>
  <c r="F33" i="10"/>
  <c r="F32" i="10"/>
  <c r="G31" i="10"/>
  <c r="G29" i="10"/>
  <c r="F29" i="10"/>
  <c r="F28" i="10"/>
  <c r="G27" i="10"/>
  <c r="G25" i="10"/>
  <c r="F25" i="10"/>
  <c r="F24" i="10"/>
  <c r="G23" i="10"/>
  <c r="G598" i="9"/>
  <c r="D598" i="9"/>
  <c r="G596" i="9" s="1"/>
  <c r="C598" i="9"/>
  <c r="G597" i="9"/>
  <c r="G595" i="9"/>
  <c r="G594" i="9"/>
  <c r="F594" i="9"/>
  <c r="G593" i="9"/>
  <c r="G591" i="9"/>
  <c r="G590" i="9"/>
  <c r="F590" i="9"/>
  <c r="G589" i="9"/>
  <c r="G587" i="9"/>
  <c r="G586" i="9"/>
  <c r="F586" i="9"/>
  <c r="G585" i="9"/>
  <c r="G584" i="9"/>
  <c r="G583" i="9"/>
  <c r="G582" i="9"/>
  <c r="F582" i="9"/>
  <c r="G581" i="9"/>
  <c r="G580" i="9"/>
  <c r="D577" i="9"/>
  <c r="G575" i="9" s="1"/>
  <c r="C577" i="9"/>
  <c r="G576" i="9"/>
  <c r="G574" i="9"/>
  <c r="G577" i="9" s="1"/>
  <c r="G573" i="9"/>
  <c r="F573" i="9"/>
  <c r="D570" i="9"/>
  <c r="C570" i="9"/>
  <c r="F567" i="9" s="1"/>
  <c r="G569" i="9"/>
  <c r="F569" i="9"/>
  <c r="G568" i="9"/>
  <c r="F568" i="9"/>
  <c r="G567" i="9"/>
  <c r="G566" i="9"/>
  <c r="F566" i="9"/>
  <c r="G565" i="9"/>
  <c r="F565" i="9"/>
  <c r="G564" i="9"/>
  <c r="F564" i="9"/>
  <c r="G563" i="9"/>
  <c r="G570" i="9" s="1"/>
  <c r="G562" i="9"/>
  <c r="F562" i="9"/>
  <c r="G561" i="9"/>
  <c r="F561" i="9"/>
  <c r="G560" i="9"/>
  <c r="F560" i="9"/>
  <c r="D555" i="9"/>
  <c r="C555" i="9"/>
  <c r="F552" i="9" s="1"/>
  <c r="G554" i="9"/>
  <c r="F554" i="9"/>
  <c r="G553" i="9"/>
  <c r="F553" i="9"/>
  <c r="G552" i="9"/>
  <c r="G551" i="9"/>
  <c r="F551" i="9"/>
  <c r="G550" i="9"/>
  <c r="G555" i="9" s="1"/>
  <c r="F550" i="9"/>
  <c r="G549" i="9"/>
  <c r="F549" i="9"/>
  <c r="G548" i="9"/>
  <c r="G547" i="9"/>
  <c r="F547" i="9"/>
  <c r="G546" i="9"/>
  <c r="F546" i="9"/>
  <c r="G545" i="9"/>
  <c r="F545" i="9"/>
  <c r="G544" i="9"/>
  <c r="G543" i="9"/>
  <c r="F543" i="9"/>
  <c r="G542" i="9"/>
  <c r="F542" i="9"/>
  <c r="G541" i="9"/>
  <c r="F541" i="9"/>
  <c r="G540" i="9"/>
  <c r="G539" i="9"/>
  <c r="F539" i="9"/>
  <c r="G538" i="9"/>
  <c r="F538" i="9"/>
  <c r="G537" i="9"/>
  <c r="F537" i="9"/>
  <c r="D532" i="9"/>
  <c r="G530" i="9" s="1"/>
  <c r="C532" i="9"/>
  <c r="F529" i="9" s="1"/>
  <c r="G531" i="9"/>
  <c r="F531" i="9"/>
  <c r="F530" i="9"/>
  <c r="G529" i="9"/>
  <c r="G528" i="9"/>
  <c r="F528" i="9"/>
  <c r="G527" i="9"/>
  <c r="F527" i="9"/>
  <c r="G526" i="9"/>
  <c r="F526" i="9"/>
  <c r="G525" i="9"/>
  <c r="G524" i="9"/>
  <c r="F524" i="9"/>
  <c r="G523" i="9"/>
  <c r="F523" i="9"/>
  <c r="G522" i="9"/>
  <c r="F522" i="9"/>
  <c r="G521" i="9"/>
  <c r="G520" i="9"/>
  <c r="F520" i="9"/>
  <c r="G519" i="9"/>
  <c r="F519" i="9"/>
  <c r="G518" i="9"/>
  <c r="F518" i="9"/>
  <c r="G517" i="9"/>
  <c r="G516" i="9"/>
  <c r="F516" i="9"/>
  <c r="G515" i="9"/>
  <c r="G532" i="9" s="1"/>
  <c r="F515" i="9"/>
  <c r="G514" i="9"/>
  <c r="F514" i="9"/>
  <c r="G481" i="9"/>
  <c r="G479" i="9"/>
  <c r="F478" i="9"/>
  <c r="G477" i="9"/>
  <c r="G475" i="9"/>
  <c r="D475" i="9"/>
  <c r="G480" i="9" s="1"/>
  <c r="C475" i="9"/>
  <c r="F479" i="9" s="1"/>
  <c r="G474" i="9"/>
  <c r="G473" i="9"/>
  <c r="G472" i="9"/>
  <c r="G471" i="9"/>
  <c r="G470" i="9"/>
  <c r="G469" i="9"/>
  <c r="G468" i="9"/>
  <c r="G467" i="9"/>
  <c r="G459" i="9"/>
  <c r="G457" i="9"/>
  <c r="G455" i="9"/>
  <c r="D453" i="9"/>
  <c r="G458" i="9" s="1"/>
  <c r="C453" i="9"/>
  <c r="G452" i="9"/>
  <c r="G451" i="9"/>
  <c r="G450" i="9"/>
  <c r="G449" i="9"/>
  <c r="G448" i="9"/>
  <c r="G447" i="9"/>
  <c r="G446" i="9"/>
  <c r="G453" i="9" s="1"/>
  <c r="G445" i="9"/>
  <c r="D440" i="9"/>
  <c r="G438" i="9" s="1"/>
  <c r="C440" i="9"/>
  <c r="F437" i="9" s="1"/>
  <c r="G439" i="9"/>
  <c r="F439" i="9"/>
  <c r="F438" i="9"/>
  <c r="G437" i="9"/>
  <c r="G436" i="9"/>
  <c r="F436" i="9"/>
  <c r="G435" i="9"/>
  <c r="F435" i="9"/>
  <c r="F434" i="9"/>
  <c r="G433" i="9"/>
  <c r="G432" i="9"/>
  <c r="F432" i="9"/>
  <c r="G431" i="9"/>
  <c r="F431" i="9"/>
  <c r="F430" i="9"/>
  <c r="G429" i="9"/>
  <c r="G428" i="9"/>
  <c r="F428" i="9"/>
  <c r="G427" i="9"/>
  <c r="F427" i="9"/>
  <c r="F426" i="9"/>
  <c r="G425" i="9"/>
  <c r="G424" i="9"/>
  <c r="F424" i="9"/>
  <c r="G423" i="9"/>
  <c r="F423" i="9"/>
  <c r="F422" i="9"/>
  <c r="G421" i="9"/>
  <c r="G420" i="9"/>
  <c r="F420" i="9"/>
  <c r="G419" i="9"/>
  <c r="F419" i="9"/>
  <c r="F418" i="9"/>
  <c r="G417" i="9"/>
  <c r="G416" i="9"/>
  <c r="F416" i="9"/>
  <c r="G381" i="9"/>
  <c r="D381" i="9"/>
  <c r="C381" i="9"/>
  <c r="G380" i="9"/>
  <c r="G379" i="9"/>
  <c r="G378" i="9"/>
  <c r="F378" i="9"/>
  <c r="G377" i="9"/>
  <c r="F377" i="9"/>
  <c r="G376" i="9"/>
  <c r="G375" i="9"/>
  <c r="F375" i="9"/>
  <c r="G374" i="9"/>
  <c r="F374" i="9"/>
  <c r="G373" i="9"/>
  <c r="G372" i="9"/>
  <c r="G371" i="9"/>
  <c r="F371" i="9"/>
  <c r="G370" i="9"/>
  <c r="G369" i="9"/>
  <c r="F369" i="9"/>
  <c r="G368" i="9"/>
  <c r="G367" i="9"/>
  <c r="F367" i="9"/>
  <c r="G366" i="9"/>
  <c r="F366" i="9"/>
  <c r="G365" i="9"/>
  <c r="F365" i="9"/>
  <c r="G364" i="9"/>
  <c r="G363" i="9"/>
  <c r="F363" i="9"/>
  <c r="F360" i="9"/>
  <c r="D360" i="9"/>
  <c r="C360" i="9"/>
  <c r="F359" i="9" s="1"/>
  <c r="G359" i="9"/>
  <c r="G358" i="9"/>
  <c r="F358" i="9"/>
  <c r="G357" i="9"/>
  <c r="F357" i="9"/>
  <c r="G356" i="9"/>
  <c r="G360" i="9" s="1"/>
  <c r="F356" i="9"/>
  <c r="D353" i="9"/>
  <c r="G350" i="9" s="1"/>
  <c r="C353" i="9"/>
  <c r="F348" i="9" s="1"/>
  <c r="F352" i="9"/>
  <c r="G351" i="9"/>
  <c r="F351" i="9"/>
  <c r="G348" i="9"/>
  <c r="G347" i="9"/>
  <c r="G346" i="9"/>
  <c r="D343" i="9"/>
  <c r="G335" i="9" s="1"/>
  <c r="C343" i="9"/>
  <c r="F338" i="9" s="1"/>
  <c r="F342" i="9"/>
  <c r="G341" i="9"/>
  <c r="G340" i="9"/>
  <c r="G338" i="9"/>
  <c r="G337" i="9"/>
  <c r="G336" i="9"/>
  <c r="F336" i="9"/>
  <c r="G334" i="9"/>
  <c r="F334" i="9"/>
  <c r="D328" i="9"/>
  <c r="G310" i="9" s="1"/>
  <c r="G328" i="9" s="1"/>
  <c r="C328" i="9"/>
  <c r="F310" i="9"/>
  <c r="F328" i="9" s="1"/>
  <c r="D305" i="9"/>
  <c r="C305" i="9"/>
  <c r="F303" i="9" s="1"/>
  <c r="G304" i="9"/>
  <c r="F304" i="9"/>
  <c r="G303" i="9"/>
  <c r="G302" i="9"/>
  <c r="G301" i="9"/>
  <c r="G300" i="9"/>
  <c r="G299" i="9"/>
  <c r="G298" i="9"/>
  <c r="G297" i="9"/>
  <c r="G296" i="9"/>
  <c r="G295" i="9"/>
  <c r="F295" i="9"/>
  <c r="G294" i="9"/>
  <c r="G293" i="9"/>
  <c r="G292" i="9"/>
  <c r="G291" i="9"/>
  <c r="G290" i="9"/>
  <c r="G289" i="9"/>
  <c r="G288" i="9"/>
  <c r="G287" i="9"/>
  <c r="G305" i="9" s="1"/>
  <c r="G255" i="9"/>
  <c r="G251" i="9"/>
  <c r="D249" i="9"/>
  <c r="G254" i="9" s="1"/>
  <c r="C249" i="9"/>
  <c r="F255" i="9" s="1"/>
  <c r="G248" i="9"/>
  <c r="F245" i="9"/>
  <c r="G244" i="9"/>
  <c r="F241" i="9"/>
  <c r="G233" i="9"/>
  <c r="G229" i="9"/>
  <c r="D227" i="9"/>
  <c r="G232" i="9" s="1"/>
  <c r="C227" i="9"/>
  <c r="F233" i="9" s="1"/>
  <c r="G226" i="9"/>
  <c r="F223" i="9"/>
  <c r="G222" i="9"/>
  <c r="G219" i="9"/>
  <c r="F219" i="9"/>
  <c r="D214" i="9"/>
  <c r="C214" i="9"/>
  <c r="F211" i="9" s="1"/>
  <c r="G213" i="9"/>
  <c r="G212" i="9"/>
  <c r="F212" i="9"/>
  <c r="G211" i="9"/>
  <c r="G210" i="9"/>
  <c r="F210" i="9"/>
  <c r="G209" i="9"/>
  <c r="G208" i="9"/>
  <c r="F208" i="9"/>
  <c r="G207" i="9"/>
  <c r="G206" i="9"/>
  <c r="F206" i="9"/>
  <c r="G205" i="9"/>
  <c r="G204" i="9"/>
  <c r="F204" i="9"/>
  <c r="G203" i="9"/>
  <c r="G202" i="9"/>
  <c r="F202" i="9"/>
  <c r="G201" i="9"/>
  <c r="G200" i="9"/>
  <c r="F200" i="9"/>
  <c r="G199" i="9"/>
  <c r="F199" i="9"/>
  <c r="G198" i="9"/>
  <c r="F198" i="9"/>
  <c r="G197" i="9"/>
  <c r="G196" i="9"/>
  <c r="F196" i="9"/>
  <c r="G195" i="9"/>
  <c r="F195" i="9"/>
  <c r="G194" i="9"/>
  <c r="F194" i="9"/>
  <c r="G193" i="9"/>
  <c r="G192" i="9"/>
  <c r="F192" i="9"/>
  <c r="G191" i="9"/>
  <c r="G214" i="9" s="1"/>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F26" i="9"/>
  <c r="F25" i="9"/>
  <c r="F24" i="9"/>
  <c r="F23" i="9"/>
  <c r="F21" i="9"/>
  <c r="F20" i="9"/>
  <c r="F18" i="9"/>
  <c r="F17" i="9"/>
  <c r="F16" i="9"/>
  <c r="C15" i="9"/>
  <c r="F19" i="9" s="1"/>
  <c r="F14" i="9"/>
  <c r="F13" i="9"/>
  <c r="C299" i="8"/>
  <c r="C298" i="8"/>
  <c r="C297" i="8"/>
  <c r="C296" i="8"/>
  <c r="C295" i="8"/>
  <c r="C294" i="8"/>
  <c r="C291" i="8"/>
  <c r="C289" i="8"/>
  <c r="C288" i="8"/>
  <c r="G227" i="8"/>
  <c r="G226" i="8"/>
  <c r="F226" i="8"/>
  <c r="G225" i="8"/>
  <c r="G224" i="8"/>
  <c r="F224" i="8"/>
  <c r="G223" i="8"/>
  <c r="G222" i="8"/>
  <c r="F222" i="8"/>
  <c r="G221" i="8"/>
  <c r="C220" i="8"/>
  <c r="G219" i="8"/>
  <c r="G220" i="8" s="1"/>
  <c r="G218" i="8"/>
  <c r="F218" i="8"/>
  <c r="G217" i="8"/>
  <c r="C208" i="8"/>
  <c r="F209" i="8" s="1"/>
  <c r="C207" i="8"/>
  <c r="C179" i="8"/>
  <c r="F186" i="8" s="1"/>
  <c r="F178" i="8"/>
  <c r="D167" i="8"/>
  <c r="G166" i="8" s="1"/>
  <c r="C167" i="8"/>
  <c r="F166" i="8" s="1"/>
  <c r="D155" i="8"/>
  <c r="G159" i="8" s="1"/>
  <c r="C155" i="8"/>
  <c r="F162" i="8" s="1"/>
  <c r="F151" i="8"/>
  <c r="F147" i="8"/>
  <c r="F143" i="8"/>
  <c r="F139" i="8"/>
  <c r="G135" i="8"/>
  <c r="F135" i="8"/>
  <c r="G134" i="8"/>
  <c r="F134" i="8"/>
  <c r="G133" i="8"/>
  <c r="F133" i="8"/>
  <c r="G131" i="8"/>
  <c r="F131" i="8"/>
  <c r="G130" i="8"/>
  <c r="F130"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G105" i="8"/>
  <c r="G104" i="8"/>
  <c r="G103" i="8"/>
  <c r="G102" i="8"/>
  <c r="G101" i="8"/>
  <c r="D101" i="8"/>
  <c r="D100" i="8"/>
  <c r="C100" i="8"/>
  <c r="F105" i="8" s="1"/>
  <c r="G99" i="8"/>
  <c r="F99" i="8"/>
  <c r="G98" i="8"/>
  <c r="G97" i="8"/>
  <c r="G96" i="8"/>
  <c r="G95" i="8"/>
  <c r="F95" i="8"/>
  <c r="G94" i="8"/>
  <c r="G93" i="8"/>
  <c r="G100" i="8" s="1"/>
  <c r="G82" i="8"/>
  <c r="F82" i="8"/>
  <c r="G81" i="8"/>
  <c r="F81" i="8"/>
  <c r="G80" i="8"/>
  <c r="G79" i="8"/>
  <c r="F78" i="8"/>
  <c r="D78" i="8"/>
  <c r="G78" i="8" s="1"/>
  <c r="D77" i="8"/>
  <c r="C77" i="8"/>
  <c r="F80" i="8" s="1"/>
  <c r="G76" i="8"/>
  <c r="G75" i="8"/>
  <c r="F75" i="8"/>
  <c r="G74" i="8"/>
  <c r="F74" i="8"/>
  <c r="G73" i="8"/>
  <c r="F73" i="8"/>
  <c r="G72" i="8"/>
  <c r="G71" i="8"/>
  <c r="F71" i="8"/>
  <c r="G70" i="8"/>
  <c r="G77" i="8" s="1"/>
  <c r="F70" i="8"/>
  <c r="F60" i="8"/>
  <c r="C58" i="8"/>
  <c r="F64" i="8" s="1"/>
  <c r="D45" i="8"/>
  <c r="D292" i="8"/>
  <c r="C292" i="8"/>
  <c r="D300" i="8"/>
  <c r="F292" i="8"/>
  <c r="D293" i="8"/>
  <c r="D290" i="8"/>
  <c r="C290" i="8"/>
  <c r="C300" i="8"/>
  <c r="C293" i="8"/>
  <c r="F53" i="8" l="1"/>
  <c r="F214" i="8"/>
  <c r="F196" i="8"/>
  <c r="F199" i="8"/>
  <c r="F205" i="8"/>
  <c r="F197" i="8"/>
  <c r="F206" i="8"/>
  <c r="F198" i="8"/>
  <c r="F200" i="8"/>
  <c r="F210" i="8"/>
  <c r="F201" i="8"/>
  <c r="F211" i="8"/>
  <c r="F193" i="8"/>
  <c r="F202" i="8"/>
  <c r="F212" i="8"/>
  <c r="F194" i="8"/>
  <c r="F204" i="8"/>
  <c r="F213" i="8"/>
  <c r="F181" i="8"/>
  <c r="F185" i="8"/>
  <c r="F187" i="8"/>
  <c r="F217" i="8"/>
  <c r="F221" i="8"/>
  <c r="F225" i="8"/>
  <c r="F219" i="8"/>
  <c r="F223" i="8"/>
  <c r="G227" i="9"/>
  <c r="G151" i="8"/>
  <c r="F459" i="9"/>
  <c r="F455" i="9"/>
  <c r="F452" i="9"/>
  <c r="F448" i="9"/>
  <c r="F458" i="9"/>
  <c r="F454" i="9"/>
  <c r="F451" i="9"/>
  <c r="F447" i="9"/>
  <c r="F36" i="19"/>
  <c r="F29" i="19"/>
  <c r="F35" i="19"/>
  <c r="F28" i="19"/>
  <c r="F34" i="19"/>
  <c r="F27" i="19"/>
  <c r="F33" i="19"/>
  <c r="F32" i="19"/>
  <c r="F39" i="19"/>
  <c r="F31" i="19"/>
  <c r="F38" i="19"/>
  <c r="F401" i="19"/>
  <c r="F397" i="19"/>
  <c r="F393" i="19"/>
  <c r="F389" i="19"/>
  <c r="F385" i="19"/>
  <c r="F400" i="19"/>
  <c r="F396" i="19"/>
  <c r="F392" i="19"/>
  <c r="F388" i="19"/>
  <c r="F384" i="19"/>
  <c r="F399" i="19"/>
  <c r="F395" i="19"/>
  <c r="F391" i="19"/>
  <c r="F387" i="19"/>
  <c r="F473" i="19"/>
  <c r="F469" i="19"/>
  <c r="F472" i="19"/>
  <c r="F468" i="19"/>
  <c r="F471" i="19"/>
  <c r="F467" i="19"/>
  <c r="F59" i="8"/>
  <c r="F102" i="8"/>
  <c r="F140" i="8"/>
  <c r="F144" i="8"/>
  <c r="F148" i="8"/>
  <c r="F152" i="8"/>
  <c r="F159" i="8"/>
  <c r="F164" i="8"/>
  <c r="F180" i="8"/>
  <c r="F215" i="8"/>
  <c r="F230" i="9"/>
  <c r="F252" i="9"/>
  <c r="F287" i="9"/>
  <c r="F291" i="9"/>
  <c r="F300" i="9"/>
  <c r="F347" i="9"/>
  <c r="F380" i="9"/>
  <c r="F376" i="9"/>
  <c r="F372" i="9"/>
  <c r="F368" i="9"/>
  <c r="F364" i="9"/>
  <c r="F467" i="9"/>
  <c r="F472" i="9"/>
  <c r="F597" i="9"/>
  <c r="F593" i="9"/>
  <c r="F589" i="9"/>
  <c r="F585" i="9"/>
  <c r="F581" i="9"/>
  <c r="F596" i="9"/>
  <c r="F592" i="9"/>
  <c r="F588" i="9"/>
  <c r="F584" i="9"/>
  <c r="F580" i="9"/>
  <c r="F598" i="9"/>
  <c r="F595" i="9"/>
  <c r="F591" i="9"/>
  <c r="F587" i="9"/>
  <c r="F583" i="9"/>
  <c r="G124" i="11"/>
  <c r="F37" i="19"/>
  <c r="F364" i="19"/>
  <c r="G162" i="8"/>
  <c r="G230" i="9"/>
  <c r="F54" i="8"/>
  <c r="F61" i="8"/>
  <c r="F72" i="8"/>
  <c r="F77" i="8" s="1"/>
  <c r="F76" i="8"/>
  <c r="F103" i="8"/>
  <c r="F132" i="8"/>
  <c r="F141" i="8"/>
  <c r="F145" i="8"/>
  <c r="F149" i="8"/>
  <c r="F153" i="8"/>
  <c r="F156" i="8"/>
  <c r="F160" i="8"/>
  <c r="F165" i="8"/>
  <c r="F174" i="8"/>
  <c r="F182" i="8"/>
  <c r="F195" i="8"/>
  <c r="F203" i="8"/>
  <c r="F12" i="9"/>
  <c r="F15" i="9" s="1"/>
  <c r="F193" i="9"/>
  <c r="F214" i="9" s="1"/>
  <c r="F197" i="9"/>
  <c r="F201" i="9"/>
  <c r="F205" i="9"/>
  <c r="F209" i="9"/>
  <c r="F213" i="9"/>
  <c r="F220" i="9"/>
  <c r="F227" i="9" s="1"/>
  <c r="F224" i="9"/>
  <c r="F231" i="9"/>
  <c r="F242" i="9"/>
  <c r="F249" i="9" s="1"/>
  <c r="F246" i="9"/>
  <c r="F253" i="9"/>
  <c r="F288" i="9"/>
  <c r="F292" i="9"/>
  <c r="F301" i="9"/>
  <c r="G333" i="9"/>
  <c r="G342" i="9"/>
  <c r="G352" i="9"/>
  <c r="F373" i="9"/>
  <c r="F381" i="9"/>
  <c r="F468" i="9"/>
  <c r="G147" i="8"/>
  <c r="G152" i="8"/>
  <c r="G143" i="11"/>
  <c r="G139" i="11"/>
  <c r="G135" i="11"/>
  <c r="G131" i="11"/>
  <c r="G127" i="11"/>
  <c r="G123" i="11"/>
  <c r="G142" i="11"/>
  <c r="G138" i="11"/>
  <c r="G134" i="11"/>
  <c r="G130" i="11"/>
  <c r="G126" i="11"/>
  <c r="G122" i="11"/>
  <c r="G141" i="11"/>
  <c r="G137" i="11"/>
  <c r="G133" i="11"/>
  <c r="G129" i="11"/>
  <c r="G125" i="11"/>
  <c r="G121" i="11"/>
  <c r="F390" i="19"/>
  <c r="F55" i="8"/>
  <c r="F62" i="8"/>
  <c r="F79" i="8"/>
  <c r="F93" i="8"/>
  <c r="F97" i="8"/>
  <c r="G132" i="8"/>
  <c r="G141" i="8"/>
  <c r="G145" i="8"/>
  <c r="G149" i="8"/>
  <c r="G153" i="8"/>
  <c r="G156" i="8"/>
  <c r="G160" i="8"/>
  <c r="G165" i="8"/>
  <c r="F175" i="8"/>
  <c r="F183" i="8"/>
  <c r="G17" i="19"/>
  <c r="G16" i="19"/>
  <c r="G17" i="22"/>
  <c r="G220" i="9"/>
  <c r="G224" i="9"/>
  <c r="G231" i="9"/>
  <c r="G242" i="9"/>
  <c r="G246" i="9"/>
  <c r="G253" i="9"/>
  <c r="F297" i="9"/>
  <c r="F341" i="9"/>
  <c r="F337" i="9"/>
  <c r="F333" i="9"/>
  <c r="F350" i="9"/>
  <c r="F346" i="9"/>
  <c r="F353" i="9" s="1"/>
  <c r="F445" i="9"/>
  <c r="F450" i="9"/>
  <c r="F576" i="9"/>
  <c r="F575" i="9"/>
  <c r="F574" i="9"/>
  <c r="F577" i="9" s="1"/>
  <c r="G120" i="11"/>
  <c r="F381" i="19"/>
  <c r="F394" i="19"/>
  <c r="F466" i="19"/>
  <c r="G139" i="8"/>
  <c r="G148" i="8"/>
  <c r="G164" i="8"/>
  <c r="G223" i="9"/>
  <c r="G245" i="9"/>
  <c r="F56" i="8"/>
  <c r="F63" i="8"/>
  <c r="F104" i="8"/>
  <c r="F138" i="8"/>
  <c r="F142" i="8"/>
  <c r="F146" i="8"/>
  <c r="F150" i="8"/>
  <c r="F154" i="8"/>
  <c r="F157" i="8"/>
  <c r="F161" i="8"/>
  <c r="F177" i="8"/>
  <c r="F184" i="8"/>
  <c r="F221" i="9"/>
  <c r="F225" i="9"/>
  <c r="F228" i="9"/>
  <c r="F232" i="9"/>
  <c r="F243" i="9"/>
  <c r="F247" i="9"/>
  <c r="F250" i="9"/>
  <c r="F254" i="9"/>
  <c r="F289" i="9"/>
  <c r="F293" i="9"/>
  <c r="F339" i="9"/>
  <c r="F349" i="9"/>
  <c r="F456" i="9"/>
  <c r="F481" i="9"/>
  <c r="F477" i="9"/>
  <c r="F474" i="9"/>
  <c r="F470" i="9"/>
  <c r="F480" i="9"/>
  <c r="F476" i="9"/>
  <c r="F473" i="9"/>
  <c r="F469" i="9"/>
  <c r="F144" i="11"/>
  <c r="G140" i="11"/>
  <c r="G18" i="19"/>
  <c r="G381" i="19"/>
  <c r="G143" i="8"/>
  <c r="G144" i="8"/>
  <c r="G241" i="9"/>
  <c r="G252" i="9"/>
  <c r="F296" i="9"/>
  <c r="F57" i="8"/>
  <c r="F94" i="8"/>
  <c r="F98" i="8"/>
  <c r="G138" i="8"/>
  <c r="G142" i="8"/>
  <c r="G146" i="8"/>
  <c r="G150" i="8"/>
  <c r="G154" i="8"/>
  <c r="G157" i="8"/>
  <c r="G161" i="8"/>
  <c r="F18" i="19"/>
  <c r="F17" i="19"/>
  <c r="F16" i="19"/>
  <c r="F17" i="22"/>
  <c r="F22" i="9"/>
  <c r="G221" i="9"/>
  <c r="G225" i="9"/>
  <c r="G228" i="9"/>
  <c r="G243" i="9"/>
  <c r="G247" i="9"/>
  <c r="G250" i="9"/>
  <c r="F335" i="9"/>
  <c r="G339" i="9"/>
  <c r="G349" i="9"/>
  <c r="G353" i="9" s="1"/>
  <c r="F370" i="9"/>
  <c r="F379" i="9"/>
  <c r="F446" i="9"/>
  <c r="F457" i="9"/>
  <c r="G128" i="11"/>
  <c r="G252" i="19"/>
  <c r="F380" i="19"/>
  <c r="F379" i="19"/>
  <c r="F378" i="19"/>
  <c r="F398" i="19"/>
  <c r="F470" i="19"/>
  <c r="G158" i="8"/>
  <c r="F96" i="8"/>
  <c r="G140" i="8"/>
  <c r="F302" i="9"/>
  <c r="F298" i="9"/>
  <c r="F294" i="9"/>
  <c r="F449" i="9"/>
  <c r="F101" i="8"/>
  <c r="F158" i="8"/>
  <c r="F203" i="9"/>
  <c r="F207" i="9"/>
  <c r="F222" i="9"/>
  <c r="F226" i="9"/>
  <c r="F229" i="9"/>
  <c r="F244" i="9"/>
  <c r="F248" i="9"/>
  <c r="F251" i="9"/>
  <c r="F290" i="9"/>
  <c r="F299" i="9"/>
  <c r="F340" i="9"/>
  <c r="F471" i="9"/>
  <c r="G418" i="9"/>
  <c r="G422" i="9"/>
  <c r="G426" i="9"/>
  <c r="G430" i="9"/>
  <c r="G440" i="9" s="1"/>
  <c r="G434" i="9"/>
  <c r="G456" i="9"/>
  <c r="G478" i="9"/>
  <c r="G24" i="10"/>
  <c r="G28" i="10"/>
  <c r="G32" i="10"/>
  <c r="G36" i="10"/>
  <c r="F151" i="10"/>
  <c r="F158" i="10"/>
  <c r="G152" i="11"/>
  <c r="G156" i="11"/>
  <c r="G159" i="11"/>
  <c r="G163" i="11"/>
  <c r="G174" i="11"/>
  <c r="G178" i="11"/>
  <c r="G181" i="11"/>
  <c r="G185" i="11"/>
  <c r="F369" i="19"/>
  <c r="F373" i="19"/>
  <c r="F440" i="19"/>
  <c r="F444" i="19"/>
  <c r="F448" i="19"/>
  <c r="F452" i="19"/>
  <c r="F456" i="19"/>
  <c r="F460" i="19"/>
  <c r="F491" i="19"/>
  <c r="F495" i="19"/>
  <c r="F536" i="19"/>
  <c r="F553" i="19" s="1"/>
  <c r="F540" i="19"/>
  <c r="F544" i="19"/>
  <c r="F548" i="19"/>
  <c r="F552" i="19"/>
  <c r="F559" i="19"/>
  <c r="F576" i="19" s="1"/>
  <c r="F563" i="19"/>
  <c r="F567" i="19"/>
  <c r="F571" i="19"/>
  <c r="F575" i="19"/>
  <c r="F587" i="19"/>
  <c r="F159" i="10"/>
  <c r="G246" i="19"/>
  <c r="G369" i="19"/>
  <c r="G373" i="19"/>
  <c r="G378" i="19"/>
  <c r="G387" i="19"/>
  <c r="G391" i="19"/>
  <c r="G395" i="19"/>
  <c r="G399" i="19"/>
  <c r="G440" i="19"/>
  <c r="G444" i="19"/>
  <c r="G448" i="19"/>
  <c r="G452" i="19"/>
  <c r="G456" i="19"/>
  <c r="G460" i="19"/>
  <c r="G467" i="19"/>
  <c r="G474" i="19" s="1"/>
  <c r="G471" i="19"/>
  <c r="G491" i="19"/>
  <c r="G495" i="19"/>
  <c r="G536" i="19"/>
  <c r="G553" i="19" s="1"/>
  <c r="G540" i="19"/>
  <c r="G544" i="19"/>
  <c r="G548" i="19"/>
  <c r="G559" i="19"/>
  <c r="G576" i="19" s="1"/>
  <c r="G563" i="19"/>
  <c r="G567" i="19"/>
  <c r="G571" i="19"/>
  <c r="G579" i="19"/>
  <c r="G588" i="19" s="1"/>
  <c r="G583" i="19"/>
  <c r="F599" i="19"/>
  <c r="F616" i="19" s="1"/>
  <c r="F603" i="19"/>
  <c r="F607" i="19"/>
  <c r="F611" i="19"/>
  <c r="G160" i="11"/>
  <c r="G182" i="11"/>
  <c r="F22" i="10"/>
  <c r="F26" i="10"/>
  <c r="F30" i="10"/>
  <c r="F34" i="10"/>
  <c r="F153" i="10"/>
  <c r="G379" i="19"/>
  <c r="G384" i="19"/>
  <c r="G388" i="19"/>
  <c r="G392" i="19"/>
  <c r="G396" i="19"/>
  <c r="G400" i="19"/>
  <c r="G468" i="19"/>
  <c r="G472" i="19"/>
  <c r="G454" i="9"/>
  <c r="G476" i="9"/>
  <c r="G588" i="9"/>
  <c r="G592" i="9"/>
  <c r="G22" i="10"/>
  <c r="G26" i="10"/>
  <c r="G30" i="10"/>
  <c r="F154" i="10"/>
  <c r="G150" i="11"/>
  <c r="G154" i="11"/>
  <c r="G157" i="11" s="1"/>
  <c r="G172" i="11"/>
  <c r="G179" i="11" s="1"/>
  <c r="G176" i="11"/>
  <c r="F268" i="19"/>
  <c r="F274" i="19" s="1"/>
  <c r="F367" i="19"/>
  <c r="F374" i="19" s="1"/>
  <c r="F438" i="19"/>
  <c r="F461" i="19" s="1"/>
  <c r="F442" i="19"/>
  <c r="F446" i="19"/>
  <c r="F450" i="19"/>
  <c r="F454" i="19"/>
  <c r="F489" i="19"/>
  <c r="F496" i="19" s="1"/>
  <c r="F538" i="19"/>
  <c r="F542" i="19"/>
  <c r="F546" i="19"/>
  <c r="F561" i="19"/>
  <c r="F565" i="19"/>
  <c r="F569" i="19"/>
  <c r="F581" i="19"/>
  <c r="F588" i="19" s="1"/>
  <c r="F417" i="9"/>
  <c r="F440" i="9" s="1"/>
  <c r="F421" i="9"/>
  <c r="F425" i="9"/>
  <c r="F429" i="9"/>
  <c r="F433" i="9"/>
  <c r="F517" i="9"/>
  <c r="F532" i="9" s="1"/>
  <c r="F521" i="9"/>
  <c r="F525" i="9"/>
  <c r="F540" i="9"/>
  <c r="F555" i="9" s="1"/>
  <c r="F544" i="9"/>
  <c r="F548" i="9"/>
  <c r="F563" i="9"/>
  <c r="F570" i="9" s="1"/>
  <c r="F23" i="10"/>
  <c r="F27" i="10"/>
  <c r="F31" i="10"/>
  <c r="F148" i="10"/>
  <c r="F152" i="10" s="1"/>
  <c r="G367" i="19"/>
  <c r="G385" i="19"/>
  <c r="G389" i="19"/>
  <c r="G393" i="19"/>
  <c r="G397" i="19"/>
  <c r="G438" i="19"/>
  <c r="G461" i="19" s="1"/>
  <c r="G442" i="19"/>
  <c r="G446" i="19"/>
  <c r="G450" i="19"/>
  <c r="G454" i="19"/>
  <c r="G469" i="19"/>
  <c r="G489" i="19"/>
  <c r="G496" i="19" s="1"/>
  <c r="F207" i="8" l="1"/>
  <c r="G167" i="8"/>
  <c r="F220" i="8"/>
  <c r="G402" i="19"/>
  <c r="F474" i="19"/>
  <c r="F475" i="9"/>
  <c r="F402" i="19"/>
  <c r="G249" i="9"/>
  <c r="G37" i="10"/>
  <c r="G374" i="19"/>
  <c r="F37" i="10"/>
  <c r="F453" i="9"/>
  <c r="F305" i="9"/>
  <c r="F179" i="8"/>
  <c r="F19" i="19"/>
  <c r="F155" i="8"/>
  <c r="G144" i="11"/>
  <c r="F343" i="9"/>
  <c r="F100" i="8"/>
  <c r="G155" i="8"/>
  <c r="F208" i="8"/>
  <c r="G343" i="9"/>
  <c r="F167" i="8"/>
  <c r="G19" i="19"/>
  <c r="F58" i="8"/>
  <c r="F30" i="1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<sst xmlns="http://schemas.openxmlformats.org/spreadsheetml/2006/main" count="3819" uniqueCount="2722">
  <si>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</si>
  <si>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</si>
  <si>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</si>
  <si>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</si>
  <si>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</si>
  <si>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</si>
  <si>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</si>
  <si>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</si>
  <si>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</si>
  <si>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</si>
  <si>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</si>
  <si>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</si>
  <si>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</si>
  <si>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</si>
  <si>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</si>
  <si>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</si>
  <si>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</si>
  <si>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</si>
  <si>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</si>
  <si>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</si>
  <si>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</si>
  <si>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</si>
  <si>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</si>
  <si>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</si>
  <si>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</si>
  <si>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</si>
  <si>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</si>
  <si>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</si>
  <si>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</si>
  <si>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</si>
  <si>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</si>
  <si>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</si>
  <si>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</si>
  <si>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</si>
  <si>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</si>
  <si>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</si>
  <si>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</si>
  <si>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</si>
  <si>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</si>
  <si>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</si>
  <si>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</si>
  <si>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</si>
  <si>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</si>
  <si>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</si>
  <si>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</si>
  <si>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</si>
  <si>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</si>
  <si>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</si>
  <si>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</si>
  <si>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</si>
  <si>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</si>
  <si>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</si>
  <si>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</si>
  <si>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</si>
  <si>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</si>
  <si>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</si>
  <si>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</si>
  <si>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</si>
  <si>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</si>
  <si>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</si>
  <si>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</si>
  <si>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</si>
  <si>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</si>
  <si>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</si>
  <si>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</si>
  <si>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</si>
  <si>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</si>
  <si>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</si>
  <si>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</si>
  <si>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</si>
  <si>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</si>
  <si>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</si>
  <si>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</si>
  <si>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</si>
  <si>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</si>
  <si>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</si>
  <si>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</si>
  <si>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</si>
  <si>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</si>
  <si>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</si>
  <si>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</si>
  <si>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</si>
  <si>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</si>
  <si>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</si>
  <si>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</si>
  <si>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</si>
  <si>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</si>
  <si>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</si>
  <si>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</si>
  <si>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</si>
  <si>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</si>
  <si>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</si>
  <si>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</si>
  <si>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</si>
  <si>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</si>
  <si>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</si>
  <si>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</si>
  <si>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</si>
  <si>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</si>
  <si>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</si>
  <si>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</si>
  <si>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</si>
  <si>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</si>
  <si>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</si>
  <si>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</si>
  <si>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</si>
  <si>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</si>
  <si>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</si>
  <si>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</si>
  <si>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</si>
  <si>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</si>
  <si>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</si>
  <si>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</si>
  <si>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</si>
  <si>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</si>
  <si>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</si>
  <si>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</si>
  <si>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</si>
  <si>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</si>
  <si>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</si>
  <si>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</si>
  <si>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</si>
  <si>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</si>
  <si>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</si>
  <si>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</si>
  <si>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</si>
  <si>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</si>
  <si>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</si>
  <si>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</si>
  <si>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</si>
  <si>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</si>
  <si>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</si>
  <si>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</si>
  <si>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</si>
  <si>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</si>
  <si>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</si>
  <si>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</si>
  <si>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</si>
  <si>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</si>
  <si>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</si>
  <si>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</si>
  <si>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</si>
  <si>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</si>
  <si>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</si>
  <si>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</si>
  <si>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</si>
  <si>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</si>
  <si>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</si>
  <si>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</si>
  <si>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</si>
  <si>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</si>
  <si>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</si>
  <si>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</si>
  <si>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</si>
  <si>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</si>
  <si>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</si>
  <si>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</si>
  <si>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</si>
  <si>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</si>
  <si>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</si>
  <si>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</si>
  <si>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</si>
  <si>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</si>
  <si>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</si>
  <si>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</si>
  <si>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</si>
  <si>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</si>
  <si>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</si>
  <si>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</si>
  <si>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</si>
  <si>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</si>
  <si>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</si>
  <si>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</si>
  <si>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</si>
  <si>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</si>
  <si>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</si>
  <si>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</si>
  <si>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</si>
  <si>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</si>
  <si>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</si>
  <si>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</si>
  <si>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</si>
  <si>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</si>
  <si>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</si>
  <si>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</si>
  <si>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</si>
  <si>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</si>
  <si>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</si>
  <si>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</si>
  <si>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</si>
  <si>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</si>
  <si>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</si>
  <si>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</si>
  <si>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</si>
  <si>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</si>
  <si>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</si>
  <si>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</si>
  <si>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</si>
  <si>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</si>
  <si>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</si>
  <si>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</si>
  <si>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</si>
  <si>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</si>
  <si>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</si>
  <si>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</si>
  <si>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</si>
  <si>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</si>
  <si>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</si>
  <si>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</si>
  <si>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</si>
  <si>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</si>
  <si>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</si>
  <si>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</si>
  <si>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</si>
  <si>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</si>
  <si>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</si>
  <si>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</si>
  <si>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</si>
  <si>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</si>
  <si>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</si>
  <si>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</si>
  <si>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</si>
  <si>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</si>
  <si>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</si>
  <si>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</si>
  <si>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</si>
  <si>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</si>
  <si>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</si>
  <si>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</si>
  <si>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</si>
  <si>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</si>
  <si>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</si>
  <si>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</si>
  <si>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</si>
  <si>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</si>
  <si>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</si>
  <si>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</si>
  <si>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</si>
  <si>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</si>
  <si>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</si>
  <si>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</si>
  <si>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</si>
  <si>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</si>
  <si>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</si>
  <si>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</si>
  <si>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</si>
  <si>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</si>
  <si>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</si>
  <si>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</si>
  <si>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</si>
  <si>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</si>
  <si>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</si>
  <si>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</si>
  <si>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</si>
  <si>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</si>
  <si>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</si>
  <si>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</si>
  <si>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</si>
  <si>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</si>
  <si>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</si>
  <si>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</si>
  <si>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</si>
  <si>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</si>
  <si>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</si>
  <si>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</si>
  <si>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</si>
  <si>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</si>
  <si>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</si>
  <si>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</si>
  <si>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</si>
  <si>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</si>
  <si>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</si>
  <si>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</si>
  <si>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</si>
  <si>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</si>
  <si>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</si>
  <si>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</si>
  <si>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</si>
  <si>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</si>
  <si>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</si>
  <si>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</si>
  <si>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</si>
  <si>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</si>
  <si>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</si>
  <si>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</si>
  <si>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</si>
  <si>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</si>
  <si>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</si>
  <si>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</si>
  <si>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</si>
  <si>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</si>
  <si>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</si>
  <si>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</si>
  <si>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</si>
  <si>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</si>
  <si>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</si>
  <si>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</si>
  <si>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</si>
  <si>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</si>
  <si>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</si>
  <si>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</si>
  <si>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</si>
  <si>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</si>
  <si>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</si>
  <si>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</si>
  <si>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</si>
  <si>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</si>
  <si>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</si>
  <si>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</si>
  <si>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</si>
  <si>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</si>
  <si>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</si>
  <si>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</si>
  <si>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</si>
  <si>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</si>
  <si>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</si>
  <si>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</si>
  <si>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</si>
  <si>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</si>
  <si>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</si>
  <si>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</si>
  <si>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</si>
  <si>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</si>
  <si>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</si>
  <si>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</si>
  <si>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</si>
  <si>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</si>
  <si>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</si>
  <si>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</si>
  <si>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</si>
  <si>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</si>
  <si>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</si>
  <si>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</si>
  <si>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</si>
  <si>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</si>
  <si>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</si>
  <si>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</si>
  <si>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</si>
  <si>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</si>
  <si>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</si>
  <si>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</si>
  <si>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</si>
  <si>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</si>
  <si>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</si>
  <si>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</si>
  <si>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</si>
  <si>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</si>
  <si>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</si>
  <si>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</si>
  <si>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</si>
  <si>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</si>
  <si>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</si>
  <si>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</si>
  <si>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</si>
  <si>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</si>
  <si>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</si>
  <si>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</si>
  <si>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</si>
  <si>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</si>
  <si>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</si>
  <si>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</si>
  <si>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</si>
  <si>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</si>
  <si>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</si>
  <si>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</si>
  <si>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</si>
  <si>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</si>
  <si>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</si>
  <si>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</si>
  <si>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</si>
  <si>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</si>
  <si>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</si>
  <si>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</si>
  <si>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</si>
  <si>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</si>
  <si>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</si>
  <si>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</si>
  <si>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</si>
  <si>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</si>
  <si>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</si>
  <si>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</si>
  <si>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</si>
  <si>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</si>
  <si>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</si>
  <si>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</si>
  <si>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</si>
  <si>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</si>
  <si>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</si>
  <si>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</si>
  <si>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</si>
  <si>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</si>
  <si>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</si>
  <si>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</si>
  <si>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</si>
  <si>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</si>
  <si>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</si>
  <si>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</si>
  <si>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</si>
  <si>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</si>
  <si>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</si>
  <si>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</si>
  <si>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</si>
  <si>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</si>
  <si>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</si>
  <si>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</si>
  <si>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</si>
  <si>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</si>
  <si>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</si>
  <si>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</si>
  <si>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</si>
  <si>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</si>
  <si>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</si>
  <si>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</si>
  <si>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</si>
  <si>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</si>
  <si>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</si>
  <si>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</si>
  <si>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</si>
  <si>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</si>
  <si>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</si>
  <si>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</si>
  <si>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</si>
  <si>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</si>
  <si>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</si>
  <si>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</si>
  <si>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</si>
  <si>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</si>
  <si>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</si>
  <si>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</si>
  <si>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</si>
  <si>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</si>
  <si>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</si>
  <si>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</si>
  <si>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</si>
  <si>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</si>
  <si>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</si>
  <si>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</si>
  <si>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</si>
  <si>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</si>
  <si>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</si>
  <si>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</si>
  <si>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</si>
  <si>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</si>
  <si>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</si>
  <si>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</si>
  <si>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</si>
  <si>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</si>
  <si>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</si>
  <si>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</si>
  <si>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</si>
  <si>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</si>
  <si>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</si>
  <si>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</si>
  <si>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</si>
  <si>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</si>
  <si>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</si>
  <si>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</si>
  <si>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</si>
  <si>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</si>
  <si>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</si>
  <si>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</si>
  <si>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</si>
  <si>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</si>
  <si>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</si>
  <si>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</si>
  <si>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</si>
  <si>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</si>
  <si>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</si>
  <si>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</si>
  <si>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</si>
  <si>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</si>
  <si>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</si>
  <si>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</si>
  <si>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</si>
  <si>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</si>
  <si>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</si>
  <si>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</si>
  <si>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</si>
  <si>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</si>
  <si>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</si>
  <si>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</si>
  <si>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</si>
  <si>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</si>
  <si>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</si>
  <si>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</si>
  <si>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</si>
  <si>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</si>
  <si>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</si>
  <si>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</si>
  <si>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</si>
  <si>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</si>
  <si>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</si>
  <si>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</si>
  <si>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</si>
  <si>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</si>
  <si>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</si>
  <si>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</si>
  <si>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</si>
  <si>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</si>
  <si>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</si>
  <si>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</si>
  <si>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</si>
  <si>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</si>
  <si>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</si>
  <si>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</si>
  <si>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</si>
  <si>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</si>
  <si>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</si>
  <si>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</si>
  <si>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</si>
  <si>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</si>
  <si>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</si>
  <si>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</si>
  <si>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</si>
  <si>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</si>
  <si>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</si>
  <si>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</si>
  <si>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</si>
  <si>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</si>
  <si>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</si>
  <si>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</si>
  <si>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</si>
  <si>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</si>
  <si>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</si>
  <si>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</si>
  <si>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</si>
  <si>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</si>
  <si>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</si>
  <si>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</si>
  <si>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</si>
  <si>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</si>
  <si>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</si>
  <si>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</si>
  <si>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</si>
  <si>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</si>
  <si>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</si>
  <si>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</si>
  <si>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</si>
  <si>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</si>
  <si>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</si>
  <si>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</si>
  <si>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</si>
  <si>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</si>
  <si>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</si>
  <si>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</si>
  <si>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</si>
  <si>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</si>
  <si>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</si>
  <si>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</si>
  <si>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</si>
  <si>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</si>
  <si>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</si>
  <si>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</si>
  <si>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</si>
  <si>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</si>
  <si>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</si>
  <si>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</si>
  <si>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</si>
  <si>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</si>
  <si>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</si>
  <si>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</si>
  <si>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</si>
  <si>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</si>
  <si>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</si>
  <si>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</si>
  <si>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</si>
  <si>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</si>
  <si>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</si>
  <si>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</si>
  <si>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</si>
  <si>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</si>
  <si>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</si>
  <si>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</si>
  <si>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</si>
  <si>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</si>
  <si>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</si>
  <si>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</si>
  <si>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</si>
  <si>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</si>
  <si>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</si>
  <si>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</si>
  <si>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</si>
  <si>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</si>
  <si>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</si>
  <si>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</si>
  <si>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</si>
  <si>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</si>
  <si>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</si>
  <si>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</si>
  <si>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</si>
  <si>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</si>
  <si>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</si>
  <si>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</si>
  <si>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</si>
  <si>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</si>
  <si>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</si>
  <si>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</si>
  <si>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</si>
  <si>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</si>
  <si>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</si>
  <si>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</si>
  <si>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</si>
  <si>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</si>
  <si>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</si>
  <si>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</si>
  <si>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</si>
  <si>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</si>
  <si>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</si>
  <si>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</si>
  <si>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</si>
  <si>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</si>
  <si>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</si>
  <si>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</si>
  <si>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</si>
  <si>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</si>
  <si>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</si>
  <si>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</si>
  <si>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</si>
  <si>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</si>
  <si>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</si>
  <si>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</si>
  <si>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</si>
  <si>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</si>
  <si>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</si>
  <si>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</si>
  <si>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</si>
  <si>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</si>
  <si>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</si>
  <si>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</si>
  <si>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</si>
  <si>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</si>
  <si>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</si>
  <si>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</si>
  <si>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</si>
  <si>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</si>
  <si>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</si>
  <si>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</si>
  <si>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</si>
  <si>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</si>
  <si>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</si>
  <si>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</si>
  <si>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</si>
  <si>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</si>
  <si>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</si>
  <si>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</si>
  <si>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</si>
  <si>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</si>
  <si>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</si>
  <si>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</si>
  <si>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</si>
  <si>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</si>
  <si>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</si>
  <si>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</si>
  <si>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</si>
  <si>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</si>
  <si>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</si>
  <si>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</si>
  <si>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</si>
  <si>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</si>
  <si>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</si>
  <si>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</si>
  <si>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</si>
  <si>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</si>
  <si>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</si>
  <si>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</si>
  <si>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</si>
  <si>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</si>
  <si>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</si>
  <si>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</si>
  <si>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</si>
  <si>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</si>
  <si>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</si>
  <si>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</si>
  <si>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</si>
  <si>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</si>
  <si>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</si>
  <si>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</si>
  <si>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</si>
  <si>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</si>
  <si>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</si>
  <si>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</si>
  <si>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</si>
  <si>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</si>
  <si>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</si>
  <si>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</si>
  <si>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</si>
  <si>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</si>
  <si>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</si>
  <si>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</si>
  <si>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</si>
  <si>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</si>
  <si>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</si>
  <si>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</si>
  <si>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</si>
  <si>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</si>
  <si>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</si>
  <si>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</si>
  <si>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</si>
  <si>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</si>
  <si>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</si>
  <si>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</si>
  <si>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</si>
  <si>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</si>
  <si>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</si>
  <si>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</si>
  <si>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</si>
  <si>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</si>
  <si>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</si>
  <si>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</si>
  <si>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</si>
  <si>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</si>
  <si>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</si>
  <si>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</si>
  <si>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</si>
  <si>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</si>
  <si>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</si>
  <si>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</si>
  <si>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</si>
  <si>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</si>
  <si>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</si>
  <si>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</si>
  <si>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</si>
  <si>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</si>
  <si>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</si>
  <si>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</si>
  <si>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</si>
  <si>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</si>
  <si>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</si>
  <si>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</si>
  <si>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</si>
  <si>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</si>
  <si>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</si>
  <si>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</si>
  <si>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</si>
  <si>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</si>
  <si>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</si>
  <si>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</si>
  <si>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</si>
  <si>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</si>
  <si>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</si>
  <si>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</si>
  <si>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</si>
  <si>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</si>
  <si>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</si>
  <si>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</si>
  <si>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</si>
  <si>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</si>
  <si>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</si>
  <si>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</si>
  <si>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</si>
  <si>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</si>
  <si>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</si>
  <si>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</si>
  <si>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</si>
  <si>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</si>
  <si>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</si>
  <si>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</si>
  <si>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</si>
  <si>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</si>
  <si>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</si>
  <si>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</si>
  <si>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</si>
  <si>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</si>
  <si>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</si>
  <si>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</si>
  <si>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</si>
  <si>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</si>
  <si>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</si>
  <si>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</si>
  <si>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</si>
  <si>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</si>
  <si>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</si>
  <si>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</si>
  <si>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</si>
  <si>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</si>
  <si>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</si>
  <si>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</si>
  <si>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</si>
  <si>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</si>
  <si>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</si>
  <si>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</si>
  <si>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</si>
  <si>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</si>
  <si>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</si>
  <si>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</si>
  <si>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</si>
  <si>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</si>
  <si>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</si>
  <si>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</si>
  <si>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</si>
  <si>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</si>
  <si>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</si>
  <si>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</si>
  <si>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</si>
  <si>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</si>
  <si>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</si>
  <si>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</si>
  <si>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</si>
  <si>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</si>
  <si>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</si>
  <si>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</si>
  <si>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</si>
  <si>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</si>
  <si>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</si>
  <si>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</si>
  <si>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</si>
  <si>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</si>
  <si>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</si>
  <si>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</si>
  <si>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</si>
  <si>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</si>
  <si>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</si>
  <si>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</si>
  <si>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</si>
  <si>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</si>
  <si>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</si>
  <si>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</si>
  <si>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</si>
  <si>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</si>
  <si>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</si>
  <si>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</si>
  <si>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</si>
  <si>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</si>
  <si>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</si>
  <si>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</si>
  <si>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</si>
  <si>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</si>
  <si>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</si>
  <si>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</si>
  <si>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</si>
  <si>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</si>
  <si>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</si>
  <si>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</si>
  <si>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</si>
  <si>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</si>
  <si>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</si>
  <si>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</si>
  <si>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</si>
  <si>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</si>
  <si>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</si>
  <si>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</si>
  <si>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</si>
  <si>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</si>
  <si>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</si>
  <si>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</si>
  <si>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</si>
  <si>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</si>
  <si>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</si>
  <si>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</si>
  <si>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</si>
  <si>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</si>
  <si>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</si>
  <si>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</si>
  <si>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</si>
  <si>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</si>
  <si>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</si>
  <si>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</si>
  <si>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</si>
  <si>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</si>
  <si>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</si>
  <si>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</si>
  <si>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</si>
  <si>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</si>
  <si>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</si>
  <si>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</si>
  <si>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</si>
  <si>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</si>
  <si>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</si>
  <si>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</si>
  <si>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</si>
  <si>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</si>
  <si>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</si>
  <si>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</si>
  <si>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</si>
  <si>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</si>
  <si>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</si>
  <si>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</si>
  <si>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</si>
  <si>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</si>
  <si>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</si>
  <si>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</si>
  <si>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</si>
  <si>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</si>
  <si>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</si>
  <si>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</si>
  <si>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</si>
  <si>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</si>
  <si>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</si>
  <si>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</si>
  <si>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</si>
  <si>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</si>
  <si>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</si>
  <si>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</si>
  <si>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</si>
  <si>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</si>
  <si>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</si>
  <si>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</si>
  <si>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</si>
  <si>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</si>
  <si>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</si>
  <si>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</si>
  <si>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</si>
  <si>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</si>
  <si>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</si>
  <si>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</si>
  <si>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</si>
  <si>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</si>
  <si>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</si>
  <si>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</si>
  <si>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</si>
  <si>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</si>
  <si>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</si>
  <si>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</si>
  <si>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</si>
  <si>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</si>
  <si>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</si>
  <si>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</si>
  <si>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</si>
  <si>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</si>
  <si>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</si>
  <si>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</si>
  <si>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</si>
  <si>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</si>
  <si>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</si>
  <si>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</si>
  <si>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</si>
  <si>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</si>
  <si>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</si>
  <si>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</si>
  <si>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</si>
  <si>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</si>
  <si>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</si>
  <si>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</si>
  <si>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</si>
  <si>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</si>
  <si>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</si>
  <si>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</si>
  <si>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</si>
  <si>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</si>
  <si>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</si>
  <si>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</si>
  <si>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</si>
  <si>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</si>
  <si>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</si>
  <si>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</si>
  <si>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</si>
  <si>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</si>
  <si>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</si>
  <si>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</si>
  <si>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</si>
  <si>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</si>
  <si>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</si>
  <si>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</si>
  <si>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</si>
  <si>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</si>
  <si>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</si>
  <si>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</si>
  <si>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</si>
  <si>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</si>
  <si>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</si>
  <si>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</si>
  <si>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</si>
  <si>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</si>
  <si>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</si>
  <si>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</si>
  <si>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</si>
  <si>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</si>
  <si>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</si>
  <si>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</si>
  <si>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</si>
  <si>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</si>
  <si>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</si>
  <si>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</si>
  <si>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</si>
  <si>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</si>
  <si>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</si>
  <si>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</si>
  <si>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</si>
  <si>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</si>
  <si>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</si>
  <si>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</si>
  <si>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</si>
  <si>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</si>
  <si>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</si>
  <si>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</si>
  <si>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</si>
  <si>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</si>
  <si>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</si>
  <si>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</si>
  <si>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</si>
  <si>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</si>
  <si>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</si>
  <si>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</si>
  <si>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</si>
  <si>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</si>
  <si>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</si>
  <si>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</si>
  <si>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</si>
  <si>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</si>
  <si>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</si>
  <si>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</si>
  <si>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</si>
  <si>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</si>
  <si>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</si>
  <si>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</si>
  <si>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</si>
  <si>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</si>
  <si>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</si>
  <si>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</si>
  <si>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</si>
  <si>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</si>
  <si>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</si>
  <si>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</si>
  <si>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</si>
  <si>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</si>
  <si>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</si>
  <si>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</si>
  <si>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</si>
  <si>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</si>
  <si>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</si>
  <si>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</si>
  <si>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</si>
  <si>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</si>
  <si>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</si>
  <si>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</si>
  <si>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</si>
  <si>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</si>
  <si>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</si>
  <si>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</si>
  <si>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</si>
  <si>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</si>
  <si>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</si>
  <si>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</si>
  <si>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</si>
  <si>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</si>
  <si>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</si>
  <si>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</si>
  <si>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</si>
  <si>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</si>
  <si>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</si>
  <si>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</si>
  <si>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</si>
  <si>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</si>
  <si>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</si>
  <si>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</si>
  <si>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</si>
  <si>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</si>
  <si>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</si>
  <si>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</si>
  <si>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</si>
  <si>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</si>
  <si>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</si>
  <si>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</si>
  <si>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</si>
  <si>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</si>
  <si>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</si>
  <si>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</si>
  <si>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</si>
  <si>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</si>
  <si>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</si>
  <si>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</si>
  <si>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</si>
  <si>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</si>
  <si>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</si>
  <si>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</si>
  <si>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</si>
  <si>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</si>
  <si>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</si>
  <si>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</si>
  <si>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</si>
  <si>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</si>
  <si>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</si>
  <si>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</si>
  <si>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</si>
  <si>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</si>
  <si>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</si>
  <si>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</si>
  <si>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</si>
  <si>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</si>
  <si>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</si>
  <si>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</si>
  <si>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</si>
  <si>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</si>
  <si>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</si>
  <si>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</si>
  <si>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</si>
  <si>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</si>
  <si>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</si>
  <si>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</si>
  <si>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</si>
  <si>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</si>
  <si>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</si>
  <si>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</si>
  <si>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</si>
  <si>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</si>
  <si>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</si>
  <si>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</si>
  <si>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</si>
  <si>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</si>
  <si>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</si>
  <si>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</si>
  <si>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</si>
  <si>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</si>
  <si>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</si>
  <si>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</si>
  <si>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</si>
  <si>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</si>
  <si>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</si>
  <si>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</si>
  <si>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</si>
  <si>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</si>
  <si>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</si>
  <si>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</si>
  <si>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</si>
  <si>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</si>
  <si>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</si>
  <si>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</si>
  <si>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</si>
  <si>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</si>
  <si>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</si>
  <si>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</si>
  <si>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</si>
  <si>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</si>
  <si>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</si>
  <si>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</si>
  <si>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</si>
  <si>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</si>
  <si>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</si>
  <si>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</si>
  <si>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</si>
  <si>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</si>
  <si>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</si>
  <si>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</si>
  <si>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</si>
  <si>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</si>
  <si>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</si>
  <si>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</si>
  <si>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</si>
  <si>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</si>
  <si>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</si>
  <si>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</si>
  <si>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</si>
  <si>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</si>
  <si>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</si>
  <si>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</si>
  <si>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</si>
  <si>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</si>
  <si>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</si>
  <si>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</si>
  <si>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</si>
  <si>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</si>
  <si>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</si>
  <si>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</si>
  <si>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</si>
  <si>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</si>
  <si>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</si>
  <si>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</si>
  <si>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</si>
  <si>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</si>
  <si>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</si>
  <si>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</si>
  <si>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</si>
  <si>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</si>
  <si>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</si>
  <si>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</si>
  <si>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</si>
  <si>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</si>
  <si>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</si>
  <si>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</si>
  <si>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</si>
  <si>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</si>
  <si>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</si>
  <si>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</si>
  <si>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</si>
  <si>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</si>
  <si>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</si>
  <si>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</si>
  <si>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</si>
  <si>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</si>
  <si>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</si>
  <si>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</si>
  <si>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</si>
  <si>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</si>
  <si>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</si>
  <si>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</si>
  <si>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</si>
  <si>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</si>
  <si>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</si>
  <si>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</si>
  <si>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</si>
  <si>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</si>
  <si>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</si>
  <si>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</si>
  <si>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</si>
  <si>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</si>
  <si>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</si>
  <si>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</si>
  <si>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</si>
  <si>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</si>
  <si>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</si>
  <si>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</si>
  <si>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</si>
  <si>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</si>
  <si>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</si>
  <si>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</si>
  <si>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</si>
  <si>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</si>
  <si>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</si>
  <si>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</si>
  <si>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</si>
  <si>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</si>
  <si>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</si>
  <si>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</si>
  <si>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</si>
  <si>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</si>
  <si>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</si>
  <si>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</si>
  <si>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</si>
  <si>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</si>
  <si>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</si>
  <si>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</si>
  <si>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</si>
  <si>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</si>
  <si>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</si>
  <si>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</si>
  <si>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</si>
  <si>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</si>
  <si>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</si>
  <si>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</si>
  <si>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</si>
  <si>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</si>
  <si>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</si>
  <si>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</si>
  <si>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</si>
  <si>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</si>
  <si>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</si>
  <si>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</si>
  <si>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</si>
  <si>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</si>
  <si>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</si>
  <si>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</si>
  <si>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</si>
  <si>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</si>
  <si>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</si>
  <si>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</si>
  <si>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</si>
  <si>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</si>
  <si>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</si>
  <si>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</si>
  <si>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</si>
  <si>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</si>
  <si>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</si>
  <si>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</si>
  <si>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</si>
  <si>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</si>
  <si>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</si>
  <si>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</si>
  <si>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</si>
  <si>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</si>
  <si>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</si>
  <si>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</si>
  <si>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</si>
  <si>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</si>
  <si>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</si>
  <si>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</si>
  <si>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</si>
  <si>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</si>
  <si>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</si>
  <si>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</si>
  <si>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</si>
  <si>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</si>
  <si>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</si>
  <si>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</si>
  <si>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</si>
  <si>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</si>
  <si>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</si>
  <si>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</si>
  <si>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</si>
  <si>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</si>
  <si>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</si>
  <si>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</si>
  <si>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</si>
  <si>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</si>
  <si>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</si>
  <si>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</si>
  <si>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</si>
  <si>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</si>
  <si>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</si>
  <si>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</si>
  <si>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</si>
  <si>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</si>
  <si>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</si>
  <si>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</si>
  <si>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</si>
  <si>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</si>
  <si>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</si>
  <si>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</si>
  <si>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</si>
  <si>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</si>
  <si>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</si>
  <si>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</si>
  <si>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</si>
  <si>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</si>
  <si>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</si>
  <si>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</si>
  <si>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</si>
  <si>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</si>
  <si>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</si>
  <si>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</si>
  <si>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</si>
  <si>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</si>
  <si>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</si>
  <si>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</si>
  <si>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</si>
  <si>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</si>
  <si>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</si>
  <si>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</si>
  <si>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</si>
  <si>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</si>
  <si>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</si>
  <si>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</si>
  <si>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</si>
  <si>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</si>
  <si>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</si>
  <si>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</si>
  <si>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</si>
  <si>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</si>
  <si>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</si>
  <si>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</si>
  <si>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</si>
  <si>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</si>
  <si>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</si>
  <si>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</si>
  <si>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</si>
  <si>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</si>
  <si>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</si>
  <si>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</si>
  <si>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</si>
  <si>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</si>
  <si>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</si>
  <si>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</si>
  <si>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</si>
  <si>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</si>
  <si>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</si>
  <si>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</si>
  <si>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</si>
  <si>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</si>
  <si>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</si>
  <si>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</si>
  <si>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</si>
  <si>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</si>
  <si>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</si>
  <si>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</si>
  <si>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</si>
  <si>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</si>
  <si>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</si>
  <si>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</si>
  <si>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</si>
  <si>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</si>
  <si>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</si>
  <si>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</si>
  <si>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</si>
  <si>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</si>
  <si>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</si>
  <si>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</si>
  <si>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</si>
  <si>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</si>
  <si>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</si>
  <si>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</si>
  <si>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</si>
  <si>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</si>
  <si>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</si>
  <si>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</si>
  <si>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</si>
  <si>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</si>
  <si>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</si>
  <si>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</si>
  <si>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</si>
  <si>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</si>
  <si>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</si>
  <si>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</si>
  <si>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</si>
  <si>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</si>
  <si>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</si>
  <si>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</si>
  <si>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</si>
  <si>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</si>
  <si>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</si>
  <si>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</si>
  <si>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</si>
  <si>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</si>
  <si>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</si>
  <si>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</si>
  <si>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</si>
  <si>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</si>
  <si>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</si>
  <si>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</si>
  <si>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</si>
  <si>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</si>
  <si>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</si>
  <si>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</si>
  <si>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</si>
  <si>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</si>
  <si>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</si>
  <si>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</si>
  <si>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</si>
  <si>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</si>
  <si>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</si>
  <si>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</si>
  <si>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</si>
  <si>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</si>
  <si>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</si>
  <si>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</si>
  <si>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</si>
  <si>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</si>
  <si>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</si>
  <si>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</si>
  <si>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</si>
  <si>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</si>
  <si>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</si>
  <si>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</si>
  <si>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</si>
  <si>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</si>
  <si>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</si>
  <si>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</si>
  <si>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</si>
  <si>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</si>
  <si>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</si>
  <si>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</si>
  <si>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</si>
  <si>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</si>
  <si>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</si>
  <si>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</si>
  <si>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</si>
  <si>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</si>
  <si>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</si>
  <si>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</si>
  <si>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</si>
  <si>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</si>
  <si>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</si>
  <si>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</si>
  <si>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</si>
  <si>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</si>
  <si>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</si>
  <si>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</si>
  <si>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</si>
  <si>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</si>
  <si>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</si>
  <si>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</si>
  <si>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</si>
  <si>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</si>
  <si>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</si>
  <si>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</si>
  <si>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</si>
  <si>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</si>
  <si>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</si>
  <si>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</si>
  <si>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</si>
  <si>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</si>
  <si>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</si>
  <si>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</si>
  <si>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</si>
  <si>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</si>
  <si>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</si>
  <si>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</si>
  <si>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</si>
  <si>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</si>
  <si>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</si>
  <si>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</si>
  <si>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</si>
  <si>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</si>
  <si>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</si>
  <si>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</si>
  <si>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</si>
  <si>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</si>
  <si>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</si>
  <si>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</si>
  <si>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</si>
  <si>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</si>
  <si>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</si>
  <si>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</si>
  <si>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</si>
  <si>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</si>
  <si>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</si>
  <si>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</si>
  <si>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</si>
  <si>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</si>
  <si>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</si>
  <si>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</si>
  <si>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</si>
  <si>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</si>
  <si>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</si>
  <si>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</si>
  <si>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</si>
  <si>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</si>
  <si>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</si>
  <si>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</si>
  <si>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</si>
  <si>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</si>
  <si>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</si>
  <si>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</si>
  <si>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</si>
  <si>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</si>
  <si>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</si>
  <si>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</si>
  <si>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</si>
  <si>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</si>
  <si>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</si>
  <si>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</si>
  <si>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</si>
  <si>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</si>
  <si>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</si>
  <si>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</si>
  <si>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</si>
  <si>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</si>
  <si>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</si>
  <si>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</si>
  <si>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</si>
  <si>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</si>
  <si>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</si>
  <si>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</si>
  <si>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</si>
  <si>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</si>
  <si>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</si>
  <si>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</si>
  <si>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</si>
  <si>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</si>
  <si>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</si>
  <si>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</si>
  <si>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</si>
  <si>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</si>
  <si>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</si>
  <si>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</si>
  <si>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</si>
  <si>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</si>
  <si>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</si>
  <si>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</si>
  <si>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</si>
  <si>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</si>
  <si>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</si>
  <si>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</si>
  <si>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</si>
  <si>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</si>
  <si>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</si>
  <si>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</si>
  <si>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</si>
  <si>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</si>
  <si>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</si>
  <si>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</si>
  <si>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</si>
  <si>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</si>
  <si>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</si>
  <si>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</si>
  <si>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</si>
  <si>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</si>
  <si>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</si>
  <si>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</si>
  <si>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</si>
  <si>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</si>
  <si>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</si>
  <si>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</si>
  <si>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</si>
  <si>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</si>
  <si>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</si>
  <si>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</si>
  <si>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</si>
  <si>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</si>
  <si>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</si>
  <si>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</si>
  <si>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</si>
  <si>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</si>
  <si>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</si>
  <si>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</si>
  <si>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</si>
  <si>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</si>
  <si>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</si>
  <si>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</si>
  <si>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</si>
  <si>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</si>
  <si>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</si>
  <si>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</si>
  <si>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</si>
  <si>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</si>
  <si>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</si>
  <si>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</si>
  <si>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</si>
  <si>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</si>
  <si>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</si>
  <si>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</si>
  <si>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</si>
  <si>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</si>
  <si>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</si>
  <si>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</si>
  <si>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</si>
  <si>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</si>
  <si>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</si>
  <si>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</si>
  <si>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</si>
  <si>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</si>
  <si>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</si>
  <si>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</si>
  <si>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</si>
  <si>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</si>
  <si>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</si>
  <si>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</si>
  <si>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</si>
  <si>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</si>
  <si>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</si>
  <si>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</si>
  <si>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</si>
  <si>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</si>
  <si>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</si>
  <si>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</si>
  <si>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</si>
  <si>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</si>
  <si>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</si>
  <si>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</si>
  <si>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</si>
  <si>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</si>
  <si>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</si>
  <si>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</si>
  <si>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</si>
  <si>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</si>
  <si>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</si>
  <si>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</si>
  <si>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</si>
  <si>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</si>
  <si>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</si>
  <si>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</si>
  <si>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</si>
  <si>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</si>
  <si>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</si>
  <si>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</si>
  <si>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</si>
  <si>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</si>
  <si>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</si>
  <si>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</si>
  <si>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</si>
  <si>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</si>
  <si>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</si>
  <si>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</si>
  <si>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</si>
  <si>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</si>
  <si>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</si>
  <si>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</si>
  <si>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</si>
  <si>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</si>
  <si>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</si>
  <si>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</si>
  <si>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</si>
  <si>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</si>
  <si>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</si>
  <si>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</si>
  <si>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</si>
  <si>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</si>
  <si>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</si>
  <si>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</si>
  <si>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</si>
  <si>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</si>
  <si>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</si>
  <si>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</si>
  <si>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</si>
  <si>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</si>
  <si>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</si>
  <si>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</si>
  <si>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</si>
  <si>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</si>
  <si>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</si>
  <si>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</si>
  <si>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</si>
  <si>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</si>
  <si>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</si>
  <si>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</si>
  <si>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</si>
  <si>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</si>
  <si>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</si>
  <si>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</si>
  <si>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</si>
  <si>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</si>
  <si>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</si>
  <si>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</si>
  <si>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</si>
  <si>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</si>
  <si>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</si>
  <si>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</si>
  <si>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</si>
  <si>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</si>
  <si>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</si>
  <si>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</si>
  <si>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</si>
  <si>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</si>
  <si>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</si>
  <si>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</si>
  <si>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</si>
  <si>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</si>
  <si>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</si>
  <si>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</si>
  <si>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</si>
  <si>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</si>
  <si>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</si>
  <si>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</si>
  <si>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</si>
  <si>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</si>
  <si>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</si>
  <si>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</si>
  <si>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</si>
  <si>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</si>
  <si>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</si>
  <si>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</si>
  <si>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</si>
  <si>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</si>
  <si>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</si>
  <si>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</si>
  <si>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</si>
  <si>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</si>
  <si>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</si>
  <si>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</si>
  <si>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</si>
  <si>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</si>
  <si>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</si>
  <si>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</si>
  <si>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</si>
  <si>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</si>
  <si>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</si>
  <si>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</si>
  <si>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</si>
  <si>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</si>
  <si>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</si>
  <si>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</si>
  <si>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</si>
  <si>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</si>
  <si>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</si>
  <si>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</si>
  <si>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</si>
  <si>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</si>
  <si>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</si>
  <si>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</si>
  <si>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</si>
  <si>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</si>
  <si>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</si>
  <si>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</si>
  <si>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</si>
  <si>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</si>
  <si>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</si>
  <si>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</si>
  <si>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</si>
  <si>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</si>
  <si>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</si>
  <si>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</si>
  <si>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</si>
  <si>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</si>
  <si>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</si>
  <si>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</si>
  <si>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</si>
  <si>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</si>
  <si>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</si>
  <si>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</si>
  <si>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</si>
  <si>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</si>
  <si>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</si>
  <si>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</si>
  <si>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</si>
  <si>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</si>
  <si>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</si>
  <si>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</si>
  <si>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</si>
  <si>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</si>
  <si>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</si>
  <si>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</si>
  <si>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</si>
  <si>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</si>
  <si>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</si>
  <si>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</si>
  <si>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</si>
  <si>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</si>
  <si>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</si>
  <si>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</si>
  <si>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</si>
  <si>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</si>
  <si>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</si>
  <si>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</si>
  <si>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</si>
  <si>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</si>
  <si>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</si>
  <si>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</si>
  <si>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</si>
  <si>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</si>
  <si>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</si>
  <si>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</si>
  <si>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</si>
  <si>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</si>
  <si>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</si>
  <si>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</si>
  <si>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</si>
  <si>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</si>
  <si>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</si>
  <si>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</si>
  <si>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</si>
  <si>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</si>
  <si>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</si>
  <si>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</si>
  <si>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</si>
  <si>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</si>
  <si>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</si>
  <si>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</si>
  <si>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</si>
  <si>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</si>
  <si>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</si>
  <si>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</si>
  <si>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</si>
  <si>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</si>
  <si>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</si>
  <si>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</si>
  <si>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</si>
  <si>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</si>
  <si>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</si>
  <si>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</si>
  <si>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</si>
  <si>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</si>
  <si>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</si>
  <si>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</si>
  <si>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</si>
  <si>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</si>
  <si>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</si>
  <si>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</si>
  <si>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</si>
  <si>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</si>
  <si>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</si>
  <si>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</si>
  <si>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</si>
  <si>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</si>
  <si>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</si>
  <si>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</si>
  <si>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</si>
  <si>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</si>
  <si>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</si>
  <si>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</si>
  <si>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</si>
  <si>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</si>
  <si>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</si>
  <si>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</si>
  <si>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</si>
  <si>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</si>
  <si>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</si>
  <si>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</si>
  <si>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</si>
  <si>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</si>
  <si>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</si>
  <si>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</si>
  <si>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</si>
  <si>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</si>
  <si>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</si>
  <si>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</si>
  <si>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</si>
  <si>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</si>
  <si>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</si>
  <si>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</si>
  <si>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</si>
  <si>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</si>
  <si>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</si>
  <si>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</si>
  <si>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</si>
  <si>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</si>
  <si>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</si>
  <si>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</si>
  <si>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</si>
  <si>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</si>
  <si>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</si>
  <si>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</si>
  <si>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</si>
  <si>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</si>
  <si>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</si>
  <si>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</si>
  <si>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</si>
  <si>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</si>
  <si>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</si>
  <si>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</si>
  <si>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</si>
  <si>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</si>
  <si>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</si>
  <si>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</si>
  <si>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</si>
  <si>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</si>
  <si>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</si>
  <si>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</si>
  <si>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</si>
  <si>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</si>
  <si>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</si>
  <si>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</si>
  <si>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</si>
  <si>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</si>
  <si>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</si>
  <si>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</si>
  <si>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</si>
  <si>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</si>
  <si>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</si>
  <si>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</si>
  <si>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</si>
  <si>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</si>
  <si>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</si>
  <si>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</si>
  <si>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</si>
  <si>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</si>
  <si>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</si>
  <si>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</si>
  <si>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</si>
  <si>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</si>
  <si>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</si>
  <si>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</si>
  <si>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</si>
  <si>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</si>
  <si>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</si>
  <si>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</si>
  <si>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</si>
  <si>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</si>
  <si>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</si>
  <si>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</si>
  <si>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</si>
  <si>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</si>
  <si>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</si>
  <si>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</si>
  <si>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</si>
  <si>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</si>
  <si>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</si>
  <si>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</si>
  <si>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</si>
  <si>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</si>
  <si>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</si>
  <si>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</si>
  <si>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</si>
  <si>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</si>
  <si>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</si>
  <si>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</si>
  <si>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</si>
  <si>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</si>
  <si>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</si>
  <si>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</si>
  <si>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</si>
  <si>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</si>
  <si>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</si>
  <si>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</si>
  <si>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</si>
  <si>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</si>
  <si>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</si>
  <si>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</si>
  <si>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</si>
  <si>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</si>
  <si>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</si>
  <si>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</si>
  <si>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</si>
  <si>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</si>
  <si>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</si>
  <si>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</si>
  <si>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</si>
  <si>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</si>
  <si>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</si>
  <si>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</si>
  <si>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</si>
  <si>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</si>
  <si>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</si>
  <si>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</si>
  <si>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</si>
  <si>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</si>
  <si>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</si>
  <si>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</si>
  <si>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</si>
  <si>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</si>
  <si>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</si>
  <si>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</si>
  <si>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</si>
  <si>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</si>
  <si>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</si>
  <si>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</si>
  <si>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</si>
  <si>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</si>
  <si>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</si>
  <si>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</si>
  <si>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</si>
  <si>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</si>
  <si>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</si>
  <si>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</si>
  <si>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</si>
  <si>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</si>
  <si>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</si>
  <si>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</si>
  <si>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</si>
  <si>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</si>
  <si>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</si>
  <si>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</si>
  <si>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</si>
  <si>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</si>
  <si>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</si>
  <si>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</si>
  <si>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</si>
  <si>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</si>
  <si>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</si>
  <si>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</si>
  <si>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</si>
  <si>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</si>
  <si>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</si>
  <si>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</si>
  <si>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</si>
  <si>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</si>
  <si>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</si>
  <si>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</si>
  <si>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</si>
  <si>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</si>
  <si>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</si>
  <si>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</si>
  <si>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</si>
  <si>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</si>
  <si>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</si>
  <si>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</si>
  <si>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</si>
  <si>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</si>
  <si>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</si>
  <si>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</si>
  <si>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</si>
  <si>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</si>
  <si>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</si>
  <si>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</si>
  <si>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</si>
  <si>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</si>
  <si>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</si>
  <si>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</si>
  <si>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</si>
  <si>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</si>
  <si>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</si>
  <si>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</si>
  <si>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</si>
  <si>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</si>
  <si>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</si>
  <si>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</si>
  <si>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</si>
  <si>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</si>
  <si>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</si>
  <si>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</si>
  <si>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</si>
  <si>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</si>
  <si>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</si>
  <si>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</si>
  <si>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</si>
  <si>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</si>
  <si>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</si>
  <si>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</si>
  <si>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</si>
  <si>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</si>
  <si>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</si>
  <si>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</si>
  <si>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</si>
  <si>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</si>
  <si>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</si>
  <si>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</si>
  <si>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</si>
  <si>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</si>
  <si>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</si>
  <si>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</si>
  <si>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</si>
  <si>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</si>
  <si>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</si>
  <si>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</si>
  <si>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</si>
  <si>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</si>
  <si>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</si>
  <si>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</si>
  <si>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</si>
  <si>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</si>
  <si>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</si>
  <si>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</si>
  <si>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</si>
  <si>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</si>
  <si>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</si>
  <si>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</si>
  <si>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</si>
  <si>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</si>
  <si>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</si>
  <si>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</si>
  <si>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</si>
  <si>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</si>
  <si>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</si>
  <si>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</si>
  <si>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</si>
  <si>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</si>
  <si>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</si>
  <si>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</si>
  <si>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</si>
  <si>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</si>
  <si>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</si>
  <si>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</si>
  <si>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</si>
  <si>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</si>
  <si>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</si>
  <si>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</si>
  <si>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</si>
  <si>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</si>
  <si>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</si>
  <si>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</si>
  <si>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</si>
  <si>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</si>
  <si>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</si>
  <si>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</si>
  <si>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</si>
  <si>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</si>
  <si>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</si>
  <si>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</si>
  <si>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</si>
  <si>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</si>
  <si>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</si>
  <si>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</si>
  <si>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</si>
  <si>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</si>
  <si>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</si>
  <si>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</si>
  <si>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</si>
  <si>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</si>
  <si>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</si>
  <si>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</si>
  <si>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</si>
  <si>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</si>
  <si>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</si>
  <si>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</si>
  <si>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</si>
  <si>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</si>
  <si>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</si>
  <si>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</si>
  <si>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</si>
  <si>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</si>
  <si>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</si>
  <si>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</si>
  <si>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</si>
  <si>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</si>
  <si>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</si>
  <si>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</si>
  <si>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</si>
  <si>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</si>
  <si>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</si>
  <si>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</si>
  <si>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</si>
  <si>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</si>
  <si>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</si>
  <si>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</si>
  <si>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</si>
  <si>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</si>
  <si>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</si>
  <si>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</si>
  <si>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</si>
  <si>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</si>
  <si>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</si>
  <si>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</si>
  <si>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</si>
  <si>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</si>
  <si>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</si>
  <si>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</si>
  <si>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</si>
  <si>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</si>
  <si>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</si>
  <si>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</si>
  <si>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</si>
  <si>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</si>
  <si>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</si>
  <si>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</si>
  <si>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</si>
  <si>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</si>
  <si>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</si>
  <si>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</si>
  <si>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</si>
  <si>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</si>
  <si>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</si>
  <si>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</si>
  <si>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</si>
  <si>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</si>
  <si>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</si>
  <si>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</si>
  <si>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</si>
  <si>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</si>
  <si>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</si>
  <si>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</si>
  <si>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</si>
  <si>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</si>
  <si>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</si>
  <si>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</si>
  <si>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</si>
  <si>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</si>
  <si>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</si>
  <si>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</si>
  <si>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</si>
  <si>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</si>
  <si>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</si>
  <si>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</si>
  <si>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</si>
  <si>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</si>
  <si>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</si>
  <si>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</si>
  <si>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</si>
  <si>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</si>
  <si>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</si>
  <si>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</si>
  <si>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</si>
  <si>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</si>
  <si>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</si>
  <si>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</si>
  <si>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</si>
  <si>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</si>
  <si>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</si>
  <si>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</si>
  <si>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</si>
  <si>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</si>
  <si>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</si>
  <si>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</si>
  <si>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</si>
  <si>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</si>
  <si>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</si>
  <si>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</si>
  <si>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</si>
  <si>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</si>
  <si>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</si>
  <si>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</si>
  <si>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</si>
  <si>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</si>
  <si>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</si>
  <si>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</si>
  <si>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</si>
  <si>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</si>
  <si>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</si>
  <si>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</si>
  <si>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</si>
  <si>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</si>
  <si>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</si>
  <si>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</si>
  <si>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</si>
  <si>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</si>
  <si>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</si>
  <si>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</si>
  <si>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</si>
  <si>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</si>
  <si>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</si>
  <si>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</si>
  <si>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</si>
  <si>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</si>
  <si>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</si>
  <si>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</si>
  <si>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</si>
  <si>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</si>
  <si>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</si>
  <si>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</si>
  <si>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</si>
  <si>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</si>
  <si>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</si>
  <si>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</si>
  <si>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</si>
  <si>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</si>
  <si>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</si>
  <si>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</si>
  <si>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</si>
  <si>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</si>
  <si>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</si>
  <si>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</si>
  <si>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</si>
  <si>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</si>
  <si>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</si>
  <si>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</si>
  <si>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</si>
  <si>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</si>
  <si>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</si>
  <si>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</si>
  <si>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</si>
  <si>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</si>
  <si>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</si>
  <si>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</si>
  <si>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</si>
  <si>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</si>
  <si>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</si>
  <si>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</si>
  <si>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</si>
  <si>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</si>
  <si>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</si>
  <si>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</si>
  <si>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</si>
  <si>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</si>
  <si>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</si>
  <si>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</si>
  <si>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</si>
  <si>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</si>
  <si>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</si>
  <si>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</si>
  <si>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</si>
  <si>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</si>
  <si>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</si>
  <si>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</si>
  <si>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</si>
  <si>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</si>
  <si>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</si>
  <si>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</si>
  <si>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</si>
  <si>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</si>
  <si>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</si>
  <si>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</si>
  <si>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</si>
  <si>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</si>
  <si>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</si>
  <si>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</si>
  <si>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</si>
  <si>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</si>
  <si>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</si>
  <si>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</si>
  <si>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</si>
  <si>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</si>
  <si>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</si>
  <si>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</si>
  <si>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</si>
  <si>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</si>
  <si>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</si>
  <si>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</si>
  <si>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</si>
  <si>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</si>
  <si>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</si>
  <si>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</si>
  <si>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</si>
  <si>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</si>
  <si>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</si>
  <si>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</si>
  <si>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</si>
  <si>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</si>
  <si>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</si>
  <si>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</si>
  <si>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</si>
  <si>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</si>
  <si>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</si>
  <si>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</si>
  <si>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</si>
  <si>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</si>
  <si>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</si>
  <si>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</si>
  <si>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</si>
  <si>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</si>
  <si>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</si>
  <si>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</si>
  <si>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</si>
  <si>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</si>
  <si>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</si>
  <si>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</si>
  <si>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</si>
  <si>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</si>
  <si>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</si>
  <si>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</si>
  <si>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</si>
  <si>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</si>
  <si>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</si>
  <si>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</si>
  <si>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</si>
  <si>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</si>
  <si>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</si>
  <si>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</si>
  <si>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</si>
  <si>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</si>
  <si>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</si>
  <si>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</si>
  <si>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</si>
  <si>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</si>
  <si>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</si>
  <si>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</si>
  <si>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</si>
  <si>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</si>
  <si>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</si>
  <si>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</si>
  <si>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</si>
  <si>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</si>
  <si>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</si>
  <si>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</si>
  <si>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</si>
  <si>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</si>
  <si>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</si>
  <si>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</si>
  <si>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</si>
  <si>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</si>
  <si>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</si>
  <si>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</si>
  <si>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</si>
  <si>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</si>
  <si>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</si>
  <si>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</si>
  <si>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</si>
  <si>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</si>
  <si>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</si>
  <si>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</si>
  <si>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</si>
  <si>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</si>
  <si>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</si>
  <si>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</si>
  <si>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</si>
  <si>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</si>
  <si>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</si>
  <si>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</si>
  <si>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</si>
  <si>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</si>
  <si>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</si>
  <si>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</si>
  <si>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</si>
  <si>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</si>
  <si>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</si>
  <si>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</si>
  <si>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</si>
  <si>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</si>
  <si>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</si>
  <si>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</si>
  <si>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</si>
  <si>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</si>
  <si>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</si>
  <si>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</si>
  <si>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</si>
  <si>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</si>
  <si>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</si>
  <si>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</si>
  <si>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</si>
  <si>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</si>
  <si>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</si>
  <si>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</si>
  <si>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</si>
  <si>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</si>
  <si>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</si>
  <si>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</si>
  <si>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</si>
  <si>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</si>
  <si>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</si>
  <si>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</si>
  <si>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</si>
  <si>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</si>
  <si>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</si>
  <si>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</si>
  <si>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</si>
  <si>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</si>
  <si>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</si>
  <si>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</si>
  <si>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</si>
  <si>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</si>
  <si>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</si>
  <si>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</si>
  <si>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</si>
  <si>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</si>
  <si>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</si>
  <si>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</si>
  <si>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</si>
  <si>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</si>
  <si>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</si>
  <si>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</si>
  <si>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</si>
  <si>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</si>
  <si>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</si>
  <si>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</si>
  <si>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</si>
  <si>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</si>
  <si>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</si>
  <si>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</si>
  <si>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</si>
  <si>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</si>
  <si>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</si>
  <si>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</si>
  <si>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</si>
  <si>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</si>
  <si>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</si>
  <si>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</si>
  <si>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</si>
  <si>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</si>
  <si>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</si>
  <si>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</si>
  <si>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</si>
  <si>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</si>
  <si>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</si>
  <si>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</si>
  <si>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</si>
  <si>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</si>
  <si>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</si>
  <si>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</si>
  <si>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</si>
  <si>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</si>
  <si>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</si>
  <si>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</si>
  <si>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</si>
  <si>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</si>
  <si>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</si>
  <si>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</si>
  <si>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</si>
  <si>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</si>
  <si>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</si>
  <si>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</si>
  <si>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</si>
  <si>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</si>
  <si>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</si>
  <si>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</si>
  <si>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</si>
  <si>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</si>
  <si>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</si>
  <si>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</si>
  <si>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</si>
  <si>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</si>
  <si>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</si>
  <si>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</si>
  <si>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</si>
  <si>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</si>
  <si>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</si>
  <si>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</si>
  <si>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</si>
  <si>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</si>
  <si>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</si>
  <si>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</si>
  <si>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</si>
  <si>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</si>
  <si>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</si>
  <si>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</si>
  <si>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</si>
  <si>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</si>
  <si>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</si>
  <si>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</si>
  <si>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</si>
  <si>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</si>
  <si>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</si>
  <si>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</si>
  <si>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</si>
  <si>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</si>
  <si>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</si>
  <si>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</si>
  <si>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</si>
  <si>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</si>
  <si>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</si>
  <si>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</si>
  <si>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</si>
  <si>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</si>
  <si>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</si>
  <si>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</si>
  <si>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</si>
  <si>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</si>
  <si>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</si>
  <si>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</si>
  <si>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</si>
  <si>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</si>
  <si>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</si>
  <si>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</si>
  <si>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</si>
  <si>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</si>
  <si>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</si>
  <si>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</si>
  <si>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</si>
  <si>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</si>
  <si>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</si>
  <si>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</si>
  <si>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</si>
  <si>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</si>
  <si>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</si>
  <si>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</si>
  <si>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</si>
  <si>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</si>
  <si>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</si>
  <si>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</si>
  <si>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</si>
  <si>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</si>
  <si>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</si>
  <si>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</si>
  <si>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</si>
  <si>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</si>
  <si>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</si>
  <si>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</si>
  <si>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</si>
  <si>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</si>
  <si>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</si>
  <si>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</si>
  <si>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</si>
  <si>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</si>
  <si>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</si>
  <si>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</si>
  <si>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</si>
  <si>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</si>
  <si>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</si>
  <si>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</si>
  <si>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</si>
  <si>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</si>
  <si>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</si>
  <si>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</si>
  <si>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</si>
  <si>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</si>
  <si>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</si>
  <si>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</si>
  <si>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</si>
  <si>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</si>
  <si>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</si>
  <si>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</si>
  <si>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</si>
  <si>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</si>
  <si>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</si>
  <si>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</si>
  <si>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</si>
  <si>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</si>
  <si>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</si>
  <si>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</si>
  <si>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</si>
  <si>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</si>
  <si>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</si>
  <si>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</si>
  <si>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</si>
  <si>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</si>
  <si>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</si>
  <si>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</si>
  <si>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</si>
  <si>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</si>
  <si>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</si>
  <si>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</si>
  <si>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</si>
  <si>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</si>
  <si>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</si>
  <si>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</si>
  <si>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</si>
  <si>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</si>
  <si>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</si>
  <si>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</si>
  <si>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</si>
  <si>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</si>
  <si>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</si>
  <si>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</si>
  <si>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</si>
  <si>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</si>
  <si>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</si>
  <si>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</si>
  <si>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</si>
  <si>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</si>
  <si>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</si>
  <si>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</si>
  <si>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</si>
  <si>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</si>
  <si>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</si>
  <si>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</si>
  <si>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</si>
  <si>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</si>
  <si>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</si>
  <si>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</si>
  <si>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</si>
  <si>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</si>
  <si>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</si>
  <si>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</si>
  <si>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</si>
  <si>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</si>
  <si>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</si>
  <si>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</si>
  <si>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</si>
  <si>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</si>
  <si>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</si>
  <si>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</si>
  <si>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</si>
  <si>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</si>
  <si>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</si>
  <si>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</si>
  <si>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</si>
  <si>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</si>
  <si>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</si>
  <si>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</si>
  <si>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</si>
  <si>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</si>
  <si>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</si>
  <si>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</si>
  <si>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</si>
  <si>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</si>
  <si>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</si>
  <si>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</si>
  <si>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</si>
  <si>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</si>
  <si>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</si>
  <si>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</si>
  <si>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</si>
  <si>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</si>
  <si>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</si>
  <si>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</si>
  <si>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</si>
  <si>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</si>
  <si>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</si>
  <si>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</si>
  <si>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</si>
  <si>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</si>
  <si>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</si>
  <si>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</si>
  <si>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</si>
  <si>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</si>
  <si>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</si>
  <si>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</si>
  <si>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</si>
  <si>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</si>
  <si>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</si>
  <si>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</si>
  <si>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</si>
  <si>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</si>
  <si>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</si>
  <si>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</si>
  <si>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</si>
  <si>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</si>
  <si>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</si>
  <si>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</si>
  <si>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</si>
  <si>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</si>
  <si>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</si>
  <si>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</si>
  <si>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</si>
  <si>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</si>
  <si>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</si>
  <si>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</si>
  <si>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</si>
  <si>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</si>
  <si>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</si>
  <si>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</si>
  <si>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</si>
  <si>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</si>
  <si>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</si>
  <si>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</si>
  <si>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</si>
  <si>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</si>
  <si>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</si>
  <si>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</si>
  <si>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</si>
  <si>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</si>
  <si>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</si>
  <si>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</si>
  <si>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</si>
  <si>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</si>
  <si>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</si>
  <si>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28/04/2022</t>
  </si>
  <si>
    <t>Cut-off Date: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</si>
</sst>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34.5" x14ac:dyDescent="0.25">
      <c r="A6" s="87" t="s">
        <v>1202</v>
      </c>
    </row>
    <row r="7" spans="1:1" ht="17.25" x14ac:dyDescent="0.25">
      <c r="A7" s="87"/>
    </row>
    <row r="8" spans="1:1" ht="18.75" x14ac:dyDescent="0.25">
      <c r="A8" s="88" t="s">
        <v>1203</v>
      </c>
    </row>
    <row r="9" spans="1:1" ht="34.5" x14ac:dyDescent="0.3">
      <c r="A9" s="97" t="s">
        <v>1366</v>
      </c>
    </row>
    <row r="10" spans="1:1" ht="69"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34.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17.2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G9" sqref="G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2720</v>
      </c>
      <c r="G9" s="7"/>
      <c r="H9" s="7"/>
      <c r="I9" s="7"/>
      <c r="J9" s="8"/>
    </row>
    <row r="10" spans="2:10" ht="21" x14ac:dyDescent="0.25">
      <c r="B10" s="6"/>
      <c r="C10" s="7"/>
      <c r="D10" s="7"/>
      <c r="E10" s="7"/>
      <c r="F10" s="12" t="s">
        <v>2721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 sqref="C1"/>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44651</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f>5397.966928+0.03464471</f>
        <v>5398.0015727099999</v>
      </c>
      <c r="F38" s="43"/>
      <c r="H38" s="24"/>
      <c r="L38" s="24"/>
      <c r="M38" s="24"/>
    </row>
    <row r="39" spans="1:14" x14ac:dyDescent="0.25">
      <c r="A39" s="26" t="s">
        <v>66</v>
      </c>
      <c r="B39" s="43" t="s">
        <v>67</v>
      </c>
      <c r="C39" s="262">
        <v>4470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0.20760661581879192</v>
      </c>
      <c r="E45" s="145"/>
      <c r="F45" s="145">
        <v>0.12994350282485878</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5397.9669279999998</v>
      </c>
      <c r="E53" s="51"/>
      <c r="F53" s="158">
        <f>IF($C$58=0,"",IF(C53="[for completion]","",C53/$C$58))</f>
        <v>0.99999358197111754</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3.464453E-2</v>
      </c>
      <c r="E56" s="51"/>
      <c r="F56" s="166">
        <f>IF($C$58=0,"",IF(C56="[for completion]","",C56/$C$58))</f>
        <v>6.4180288824485071E-6</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5398.00157253</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16.075495</v>
      </c>
      <c r="D66" s="331">
        <v>15.942883469027604</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3.574001</v>
      </c>
      <c r="D70" s="151" t="s">
        <v>1188</v>
      </c>
      <c r="E70" s="22"/>
      <c r="F70" s="158">
        <f t="shared" ref="F70:F76" si="1">IF($C$77=0,"",IF(C70="[for completion]","",C70/$C$77))</f>
        <v>6.6210131511689461E-4</v>
      </c>
      <c r="G70" s="158" t="str">
        <f t="shared" ref="G70:G76" si="2">IF($D$66="ND2","ND2",IF(OR(D70="ND2",D70=""),"",D70/$D$77))</f>
        <v/>
      </c>
      <c r="H70" s="24"/>
      <c r="L70" s="24"/>
      <c r="M70" s="24"/>
      <c r="N70" s="56"/>
    </row>
    <row r="71" spans="1:14" x14ac:dyDescent="0.25">
      <c r="A71" s="26" t="s">
        <v>114</v>
      </c>
      <c r="B71" s="141" t="s">
        <v>1501</v>
      </c>
      <c r="C71" s="151">
        <v>4.6861800000000002</v>
      </c>
      <c r="D71" s="151" t="s">
        <v>1188</v>
      </c>
      <c r="E71" s="22"/>
      <c r="F71" s="158">
        <f t="shared" si="1"/>
        <v>8.6813796103428324E-4</v>
      </c>
      <c r="G71" s="158" t="str">
        <f t="shared" si="2"/>
        <v/>
      </c>
      <c r="H71" s="24"/>
      <c r="L71" s="24"/>
      <c r="M71" s="24"/>
      <c r="N71" s="56"/>
    </row>
    <row r="72" spans="1:14" x14ac:dyDescent="0.25">
      <c r="A72" s="26" t="s">
        <v>115</v>
      </c>
      <c r="B72" s="140" t="s">
        <v>1502</v>
      </c>
      <c r="C72" s="151">
        <v>9.0647900000000003</v>
      </c>
      <c r="D72" s="151" t="s">
        <v>1188</v>
      </c>
      <c r="E72" s="22"/>
      <c r="F72" s="158">
        <f t="shared" si="1"/>
        <v>1.6792970623842789E-3</v>
      </c>
      <c r="G72" s="158" t="str">
        <f t="shared" si="2"/>
        <v/>
      </c>
      <c r="H72" s="24"/>
      <c r="L72" s="24"/>
      <c r="M72" s="24"/>
      <c r="N72" s="56"/>
    </row>
    <row r="73" spans="1:14" x14ac:dyDescent="0.25">
      <c r="A73" s="26" t="s">
        <v>116</v>
      </c>
      <c r="B73" s="140" t="s">
        <v>1503</v>
      </c>
      <c r="C73" s="151">
        <v>10.576233999999999</v>
      </c>
      <c r="D73" s="151" t="s">
        <v>1188</v>
      </c>
      <c r="E73" s="22"/>
      <c r="F73" s="158">
        <f t="shared" si="1"/>
        <v>1.9592995190499426E-3</v>
      </c>
      <c r="G73" s="158" t="str">
        <f t="shared" si="2"/>
        <v/>
      </c>
      <c r="H73" s="24"/>
      <c r="L73" s="24"/>
      <c r="M73" s="24"/>
      <c r="N73" s="56"/>
    </row>
    <row r="74" spans="1:14" x14ac:dyDescent="0.25">
      <c r="A74" s="26" t="s">
        <v>117</v>
      </c>
      <c r="B74" s="140" t="s">
        <v>1504</v>
      </c>
      <c r="C74" s="151">
        <v>14.324980999999999</v>
      </c>
      <c r="D74" s="151" t="s">
        <v>1188</v>
      </c>
      <c r="E74" s="22"/>
      <c r="F74" s="158">
        <f t="shared" si="1"/>
        <v>2.6537733926556058E-3</v>
      </c>
      <c r="G74" s="158" t="str">
        <f t="shared" si="2"/>
        <v/>
      </c>
      <c r="H74" s="24"/>
      <c r="L74" s="24"/>
      <c r="M74" s="24"/>
      <c r="N74" s="56"/>
    </row>
    <row r="75" spans="1:14" x14ac:dyDescent="0.25">
      <c r="A75" s="26" t="s">
        <v>118</v>
      </c>
      <c r="B75" s="140" t="s">
        <v>1505</v>
      </c>
      <c r="C75" s="151">
        <v>268.60203100000001</v>
      </c>
      <c r="D75" s="151" t="s">
        <v>1188</v>
      </c>
      <c r="E75" s="22"/>
      <c r="F75" s="158">
        <f t="shared" si="1"/>
        <v>4.9759851205461024E-2</v>
      </c>
      <c r="G75" s="158" t="str">
        <f t="shared" si="2"/>
        <v/>
      </c>
      <c r="H75" s="24"/>
      <c r="L75" s="24"/>
      <c r="M75" s="24"/>
      <c r="N75" s="56"/>
    </row>
    <row r="76" spans="1:14" x14ac:dyDescent="0.25">
      <c r="A76" s="26" t="s">
        <v>119</v>
      </c>
      <c r="B76" s="140" t="s">
        <v>1506</v>
      </c>
      <c r="C76" s="151">
        <v>5087.1387080000004</v>
      </c>
      <c r="D76" s="151" t="s">
        <v>1188</v>
      </c>
      <c r="E76" s="22"/>
      <c r="F76" s="158">
        <f t="shared" si="1"/>
        <v>0.94241753954429797</v>
      </c>
      <c r="G76" s="158" t="str">
        <f t="shared" si="2"/>
        <v/>
      </c>
      <c r="H76" s="24"/>
      <c r="L76" s="24"/>
      <c r="M76" s="24"/>
      <c r="N76" s="56"/>
    </row>
    <row r="77" spans="1:14" x14ac:dyDescent="0.25">
      <c r="A77" s="26" t="s">
        <v>120</v>
      </c>
      <c r="B77" s="60" t="s">
        <v>99</v>
      </c>
      <c r="C77" s="153">
        <f>SUM(C70:C76)</f>
        <v>5397.9669250000006</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1.5077210000000001</v>
      </c>
      <c r="D79" s="153" t="s">
        <v>1188</v>
      </c>
      <c r="E79" s="43"/>
      <c r="F79" s="158">
        <f>IF($C$77=0,"",IF(C79="","",C79/$C$77))</f>
        <v>2.7931275255081337E-4</v>
      </c>
      <c r="G79" s="158" t="str">
        <f>IF($D$66="ND2","ND2",IF(OR(D79="ND2",D79=""),"",D79/$D$77))</f>
        <v/>
      </c>
      <c r="H79" s="24"/>
      <c r="L79" s="24"/>
      <c r="M79" s="24"/>
      <c r="N79" s="56"/>
    </row>
    <row r="80" spans="1:14" outlineLevel="1" x14ac:dyDescent="0.25">
      <c r="A80" s="26" t="s">
        <v>125</v>
      </c>
      <c r="B80" s="61" t="s">
        <v>126</v>
      </c>
      <c r="C80" s="153">
        <v>2.0662799999999999</v>
      </c>
      <c r="D80" s="153" t="s">
        <v>1188</v>
      </c>
      <c r="E80" s="43"/>
      <c r="F80" s="158">
        <f>IF($C$77=0,"",IF(C80="","",C80/$C$77))</f>
        <v>3.8278856256608124E-4</v>
      </c>
      <c r="G80" s="158" t="str">
        <f>IF($D$66="ND2","ND2",IF(OR(D80="ND2",D80=""),"",D80/$D$77))</f>
        <v/>
      </c>
      <c r="H80" s="24"/>
      <c r="L80" s="24"/>
      <c r="M80" s="24"/>
      <c r="N80" s="56"/>
    </row>
    <row r="81" spans="1:14" outlineLevel="1" x14ac:dyDescent="0.25">
      <c r="A81" s="26" t="s">
        <v>127</v>
      </c>
      <c r="B81" s="61" t="s">
        <v>128</v>
      </c>
      <c r="C81" s="153">
        <v>2.642706</v>
      </c>
      <c r="D81" s="153" t="s">
        <v>1188</v>
      </c>
      <c r="E81" s="43"/>
      <c r="F81" s="158">
        <f>IF($C$77=0,"",IF(C81="","",C81/$C$77))</f>
        <v>4.8957432246586054E-4</v>
      </c>
      <c r="G81" s="158" t="str">
        <f>IF($D$66="ND2","ND2",IF(OR(D81="ND2",D81=""),"",D81/$D$77))</f>
        <v/>
      </c>
      <c r="H81" s="24"/>
      <c r="L81" s="24"/>
      <c r="M81" s="24"/>
      <c r="N81" s="56"/>
    </row>
    <row r="82" spans="1:14" outlineLevel="1" x14ac:dyDescent="0.25">
      <c r="A82" s="26" t="s">
        <v>129</v>
      </c>
      <c r="B82" s="61" t="s">
        <v>130</v>
      </c>
      <c r="C82" s="153">
        <v>2.0434730000000001</v>
      </c>
      <c r="D82" s="153" t="s">
        <v>1188</v>
      </c>
      <c r="E82" s="43"/>
      <c r="F82" s="158">
        <f>IF($C$77=0,"",IF(C82="","",C82/$C$77))</f>
        <v>3.7856345331348983E-4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12.138400000000001</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0.11185682326621924</v>
      </c>
      <c r="G96" s="158" t="str">
        <f t="shared" si="4"/>
        <v/>
      </c>
      <c r="H96" s="24"/>
      <c r="L96" s="24"/>
      <c r="M96" s="24"/>
      <c r="N96" s="56"/>
    </row>
    <row r="97" spans="1:14" x14ac:dyDescent="0.25">
      <c r="A97" s="26" t="s">
        <v>145</v>
      </c>
      <c r="B97" s="141" t="s">
        <v>1504</v>
      </c>
      <c r="C97" s="151">
        <v>0</v>
      </c>
      <c r="D97" s="151" t="s">
        <v>1188</v>
      </c>
      <c r="E97" s="22"/>
      <c r="F97" s="158">
        <f t="shared" si="3"/>
        <v>0</v>
      </c>
      <c r="G97" s="158" t="str">
        <f t="shared" si="4"/>
        <v/>
      </c>
      <c r="H97" s="24"/>
      <c r="L97" s="24"/>
      <c r="M97" s="24"/>
    </row>
    <row r="98" spans="1:14" x14ac:dyDescent="0.25">
      <c r="A98" s="26" t="s">
        <v>146</v>
      </c>
      <c r="B98" s="141" t="s">
        <v>1505</v>
      </c>
      <c r="C98" s="151">
        <v>1540</v>
      </c>
      <c r="D98" s="151" t="s">
        <v>1188</v>
      </c>
      <c r="E98" s="22"/>
      <c r="F98" s="158">
        <f t="shared" si="3"/>
        <v>0.34451901565995524</v>
      </c>
      <c r="G98" s="158" t="str">
        <f t="shared" si="4"/>
        <v/>
      </c>
      <c r="H98" s="24"/>
      <c r="L98" s="24"/>
      <c r="M98" s="24"/>
    </row>
    <row r="99" spans="1:14" x14ac:dyDescent="0.25">
      <c r="A99" s="26" t="s">
        <v>147</v>
      </c>
      <c r="B99" s="141" t="s">
        <v>1506</v>
      </c>
      <c r="C99" s="151">
        <v>2430</v>
      </c>
      <c r="D99" s="151" t="s">
        <v>1188</v>
      </c>
      <c r="E99" s="22"/>
      <c r="F99" s="158">
        <f t="shared" si="3"/>
        <v>0.5436241610738255</v>
      </c>
      <c r="G99" s="158" t="str">
        <f t="shared" si="4"/>
        <v/>
      </c>
      <c r="H99" s="24"/>
      <c r="L99" s="24"/>
      <c r="M99" s="24"/>
    </row>
    <row r="100" spans="1:14" x14ac:dyDescent="0.25">
      <c r="A100" s="26" t="s">
        <v>148</v>
      </c>
      <c r="B100" s="60" t="s">
        <v>99</v>
      </c>
      <c r="C100" s="153">
        <f>SUM(C93:C99)</f>
        <v>4470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5397.9669000000004</v>
      </c>
      <c r="D112" s="151">
        <v>5397.9669000000004</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5397.9669000000004</v>
      </c>
      <c r="D129" s="151">
        <f>SUM(D112:D128)</f>
        <v>5397.9669000000004</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4470</v>
      </c>
      <c r="D138" s="151">
        <v>4470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4470</v>
      </c>
      <c r="D155" s="151">
        <f>SUM(D138:D154)</f>
        <v>4470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f>4470-C165</f>
        <v>4470</v>
      </c>
      <c r="D164" s="151">
        <f>4470-D165</f>
        <v>4385</v>
      </c>
      <c r="E164" s="64"/>
      <c r="F164" s="158">
        <f>IF($C$167=0,"",IF(C164="[for completion]","",IF(C164="","",C164/$C$167)))</f>
        <v>1</v>
      </c>
      <c r="G164" s="158">
        <f>IF($D$167=0,"",IF(D164="[for completion]","",IF(D164="","",D164/$D$167)))</f>
        <v>0.98098434004474278</v>
      </c>
      <c r="H164" s="24"/>
      <c r="L164" s="24"/>
      <c r="M164" s="24"/>
      <c r="N164" s="56"/>
    </row>
    <row r="165" spans="1:14" x14ac:dyDescent="0.25">
      <c r="A165" s="26" t="s">
        <v>223</v>
      </c>
      <c r="B165" s="24" t="s">
        <v>224</v>
      </c>
      <c r="C165" s="151">
        <v>0</v>
      </c>
      <c r="D165" s="151">
        <v>85</v>
      </c>
      <c r="E165" s="64"/>
      <c r="F165" s="158">
        <f>IF($C$167=0,"",IF(C165="[for completion]","",IF(C165="","",C165/$C$167)))</f>
        <v>0</v>
      </c>
      <c r="G165" s="158">
        <f>IF($D$167=0,"",IF(D165="[for completion]","",IF(D165="","",D165/$D$167)))</f>
        <v>1.901565995525727E-2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4470</v>
      </c>
      <c r="D167" s="161">
        <f>SUM(D164:D166)</f>
        <v>4470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3.464453E-2</v>
      </c>
      <c r="D174" s="40"/>
      <c r="E174" s="32"/>
      <c r="F174" s="158">
        <f>IF($C$179=0,"",IF(C174="[for completion]","",C174/$C$179))</f>
        <v>1</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3.464453E-2</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3.464453E-2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3.464453E-2</v>
      </c>
      <c r="E207" s="54"/>
      <c r="F207" s="158">
        <f>SUM(F193:F196)</f>
        <v>1</v>
      </c>
      <c r="G207" s="54"/>
      <c r="H207" s="24"/>
      <c r="L207" s="24"/>
      <c r="M207" s="24"/>
      <c r="N207" s="56"/>
    </row>
    <row r="208" spans="1:14" x14ac:dyDescent="0.25">
      <c r="A208" s="26" t="s">
        <v>290</v>
      </c>
      <c r="B208" s="60" t="s">
        <v>99</v>
      </c>
      <c r="C208" s="153">
        <f>SUM(C193:C206)</f>
        <v>3.464453E-2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3.464453E-2</v>
      </c>
      <c r="E219" s="64"/>
      <c r="F219" s="158">
        <f>IF($C$38=0,"",IF(C219="[for completion]","",IF(C219="","",C219/$C$38)))</f>
        <v>6.418028882234494E-6</v>
      </c>
      <c r="G219" s="158">
        <f>IF($C$39=0,"",IF(C219="[for completion]","",IF(C219="","",C219/$C$39)))</f>
        <v>7.7504541387024605E-6</v>
      </c>
      <c r="H219" s="24"/>
      <c r="L219" s="24"/>
      <c r="M219" s="24"/>
      <c r="N219" s="56"/>
    </row>
    <row r="220" spans="1:14" x14ac:dyDescent="0.25">
      <c r="A220" s="26" t="s">
        <v>304</v>
      </c>
      <c r="B220" s="60" t="s">
        <v>99</v>
      </c>
      <c r="C220" s="151">
        <f>SUM(C217:C219)</f>
        <v>3.464453E-2</v>
      </c>
      <c r="E220" s="64"/>
      <c r="F220" s="145">
        <f>SUM(F217:F219)</f>
        <v>6.418028882234494E-6</v>
      </c>
      <c r="G220" s="145">
        <f>SUM(G217:G219)</f>
        <v>7.7504541387024605E-6</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topLeftCell="A141" zoomScale="80" zoomScaleNormal="80" workbookViewId="0">
      <selection activeCell="C141" sqref="C14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5397.9669281799997</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5397.9669281799997</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29819</v>
      </c>
      <c r="D28" s="272" t="str">
        <f>IF(C28="","","ND2")</f>
        <v>ND2</v>
      </c>
      <c r="F28" s="272">
        <f>IF(C28=0,"",IF(C28="","",C28))</f>
        <v>29819</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2.6029999999999998E-3</v>
      </c>
      <c r="D36" s="143" t="str">
        <f>IF(C36="","","ND2")</f>
        <v>ND2</v>
      </c>
      <c r="E36" s="169"/>
      <c r="F36" s="143">
        <f>IF(C36=0,"",C36)</f>
        <v>2.6029999999999998E-3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3.1257420000000001E-2</v>
      </c>
      <c r="D99" s="143" t="str">
        <f t="shared" ref="D99:D111" si="1">IF(C99="","","ND2")</f>
        <v>ND2</v>
      </c>
      <c r="E99" s="143"/>
      <c r="F99" s="143">
        <f t="shared" ref="F99:F111" si="2">IF(C99="","",C99)</f>
        <v>3.1257420000000001E-2</v>
      </c>
      <c r="G99" s="109"/>
    </row>
    <row r="100" spans="1:7" x14ac:dyDescent="0.25">
      <c r="A100" s="109" t="s">
        <v>553</v>
      </c>
      <c r="B100" s="130" t="s">
        <v>2621</v>
      </c>
      <c r="C100" s="143">
        <v>3.1597439999999997E-2</v>
      </c>
      <c r="D100" s="143" t="str">
        <f t="shared" si="1"/>
        <v>ND2</v>
      </c>
      <c r="E100" s="143"/>
      <c r="F100" s="143">
        <f t="shared" si="2"/>
        <v>3.1597439999999997E-2</v>
      </c>
      <c r="G100" s="109"/>
    </row>
    <row r="101" spans="1:7" x14ac:dyDescent="0.25">
      <c r="A101" s="109" t="s">
        <v>554</v>
      </c>
      <c r="B101" s="130" t="s">
        <v>2622</v>
      </c>
      <c r="C101" s="143">
        <v>2.40994E-2</v>
      </c>
      <c r="D101" s="143" t="str">
        <f t="shared" si="1"/>
        <v>ND2</v>
      </c>
      <c r="E101" s="143"/>
      <c r="F101" s="143">
        <f t="shared" si="2"/>
        <v>2.40994E-2</v>
      </c>
      <c r="G101" s="109"/>
    </row>
    <row r="102" spans="1:7" x14ac:dyDescent="0.25">
      <c r="A102" s="109" t="s">
        <v>555</v>
      </c>
      <c r="B102" s="130" t="s">
        <v>2623</v>
      </c>
      <c r="C102" s="143">
        <v>0.15765277999999999</v>
      </c>
      <c r="D102" s="143" t="str">
        <f t="shared" si="1"/>
        <v>ND2</v>
      </c>
      <c r="E102" s="143"/>
      <c r="F102" s="143">
        <f t="shared" si="2"/>
        <v>0.15765277999999999</v>
      </c>
      <c r="G102" s="109"/>
    </row>
    <row r="103" spans="1:7" x14ac:dyDescent="0.25">
      <c r="A103" s="109" t="s">
        <v>556</v>
      </c>
      <c r="B103" s="130" t="s">
        <v>2624</v>
      </c>
      <c r="C103" s="143">
        <v>2.946578E-2</v>
      </c>
      <c r="D103" s="143" t="str">
        <f t="shared" si="1"/>
        <v>ND2</v>
      </c>
      <c r="E103" s="143"/>
      <c r="F103" s="143">
        <f t="shared" si="2"/>
        <v>2.946578E-2</v>
      </c>
      <c r="G103" s="109"/>
    </row>
    <row r="104" spans="1:7" x14ac:dyDescent="0.25">
      <c r="A104" s="109" t="s">
        <v>557</v>
      </c>
      <c r="B104" s="130" t="s">
        <v>2625</v>
      </c>
      <c r="C104" s="143">
        <v>0.12602593000000001</v>
      </c>
      <c r="D104" s="143" t="str">
        <f t="shared" si="1"/>
        <v>ND2</v>
      </c>
      <c r="E104" s="143"/>
      <c r="F104" s="143">
        <f t="shared" si="2"/>
        <v>0.12602593000000001</v>
      </c>
      <c r="G104" s="109"/>
    </row>
    <row r="105" spans="1:7" x14ac:dyDescent="0.25">
      <c r="A105" s="109" t="s">
        <v>558</v>
      </c>
      <c r="B105" s="130" t="s">
        <v>2626</v>
      </c>
      <c r="C105" s="143">
        <v>0.15980831000000001</v>
      </c>
      <c r="D105" s="143" t="str">
        <f t="shared" si="1"/>
        <v>ND2</v>
      </c>
      <c r="E105" s="143"/>
      <c r="F105" s="143">
        <f t="shared" si="2"/>
        <v>0.15980831000000001</v>
      </c>
      <c r="G105" s="109"/>
    </row>
    <row r="106" spans="1:7" x14ac:dyDescent="0.25">
      <c r="A106" s="109" t="s">
        <v>559</v>
      </c>
      <c r="B106" s="130" t="s">
        <v>2627</v>
      </c>
      <c r="C106" s="143">
        <v>0.13950074000000001</v>
      </c>
      <c r="D106" s="143" t="str">
        <f t="shared" si="1"/>
        <v>ND2</v>
      </c>
      <c r="E106" s="143"/>
      <c r="F106" s="143">
        <f t="shared" si="2"/>
        <v>0.13950074000000001</v>
      </c>
      <c r="G106" s="109"/>
    </row>
    <row r="107" spans="1:7" x14ac:dyDescent="0.25">
      <c r="A107" s="109" t="s">
        <v>560</v>
      </c>
      <c r="B107" s="130" t="s">
        <v>2628</v>
      </c>
      <c r="C107" s="143">
        <v>7.1602399999999997E-2</v>
      </c>
      <c r="D107" s="143" t="str">
        <f t="shared" si="1"/>
        <v>ND2</v>
      </c>
      <c r="E107" s="143"/>
      <c r="F107" s="143">
        <f t="shared" si="2"/>
        <v>7.1602399999999997E-2</v>
      </c>
      <c r="G107" s="109"/>
    </row>
    <row r="108" spans="1:7" x14ac:dyDescent="0.25">
      <c r="A108" s="109" t="s">
        <v>561</v>
      </c>
      <c r="B108" s="130" t="s">
        <v>2629</v>
      </c>
      <c r="C108" s="143">
        <v>7.0096649999999996E-2</v>
      </c>
      <c r="D108" s="143" t="str">
        <f t="shared" si="1"/>
        <v>ND2</v>
      </c>
      <c r="E108" s="143"/>
      <c r="F108" s="143">
        <f t="shared" si="2"/>
        <v>7.0096649999999996E-2</v>
      </c>
      <c r="G108" s="109"/>
    </row>
    <row r="109" spans="1:7" x14ac:dyDescent="0.25">
      <c r="A109" s="109" t="s">
        <v>562</v>
      </c>
      <c r="B109" s="130" t="s">
        <v>2630</v>
      </c>
      <c r="C109" s="143">
        <v>1.6878210000000001E-2</v>
      </c>
      <c r="D109" s="143" t="str">
        <f t="shared" si="1"/>
        <v>ND2</v>
      </c>
      <c r="E109" s="143"/>
      <c r="F109" s="143">
        <f t="shared" si="2"/>
        <v>1.6878210000000001E-2</v>
      </c>
      <c r="G109" s="109"/>
    </row>
    <row r="110" spans="1:7" x14ac:dyDescent="0.25">
      <c r="A110" s="109" t="s">
        <v>563</v>
      </c>
      <c r="B110" s="130" t="s">
        <v>2631</v>
      </c>
      <c r="C110" s="143">
        <v>0.14201493000000001</v>
      </c>
      <c r="D110" s="143" t="str">
        <f t="shared" si="1"/>
        <v>ND2</v>
      </c>
      <c r="E110" s="143"/>
      <c r="F110" s="143">
        <f t="shared" si="2"/>
        <v>0.14201493000000001</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0.95943716181421212</v>
      </c>
      <c r="D150" s="143" t="str">
        <f>IF(C150="","","ND2")</f>
        <v>ND2</v>
      </c>
      <c r="E150" s="144"/>
      <c r="F150" s="143">
        <f>IF(C150="","",C150)</f>
        <v>0.95943716181421212</v>
      </c>
    </row>
    <row r="151" spans="1:7" x14ac:dyDescent="0.25">
      <c r="A151" s="109" t="s">
        <v>586</v>
      </c>
      <c r="B151" s="109" t="s">
        <v>587</v>
      </c>
      <c r="C151" s="143">
        <v>4.056283818578791E-2</v>
      </c>
      <c r="D151" s="143" t="str">
        <f>IF(C151="","","ND2")</f>
        <v>ND2</v>
      </c>
      <c r="E151" s="144"/>
      <c r="F151" s="143">
        <f>IF(C151="","",C151)</f>
        <v>4.056283818578791E-2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0.66315708287544939</v>
      </c>
      <c r="D160" s="143" t="str">
        <f>IF(C160="","","ND2")</f>
        <v>ND2</v>
      </c>
      <c r="E160" s="144"/>
      <c r="F160" s="143">
        <f>IF(C160="","",C160)</f>
        <v>0.66315708287544939</v>
      </c>
    </row>
    <row r="161" spans="1:7" x14ac:dyDescent="0.25">
      <c r="A161" s="109" t="s">
        <v>598</v>
      </c>
      <c r="B161" s="109" t="s">
        <v>599</v>
      </c>
      <c r="C161" s="143">
        <v>0.33684291712455044</v>
      </c>
      <c r="D161" s="143" t="str">
        <f>IF(C161="","","ND2")</f>
        <v>ND2</v>
      </c>
      <c r="E161" s="144"/>
      <c r="F161" s="143">
        <f>IF(C161="","",C161)</f>
        <v>0.33684291712455044</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3.8696700000000001E-2</v>
      </c>
      <c r="D170" s="143" t="str">
        <f>IF(C170="","","ND2")</f>
        <v>ND2</v>
      </c>
      <c r="E170" s="144"/>
      <c r="F170" s="143">
        <f>IF(C170="","",C170)</f>
        <v>3.8696700000000001E-2</v>
      </c>
    </row>
    <row r="171" spans="1:7" x14ac:dyDescent="0.25">
      <c r="A171" s="109" t="s">
        <v>610</v>
      </c>
      <c r="B171" s="131" t="s">
        <v>2635</v>
      </c>
      <c r="C171" s="143">
        <v>6.4214820000000006E-2</v>
      </c>
      <c r="D171" s="143" t="str">
        <f>IF(C171="","","ND2")</f>
        <v>ND2</v>
      </c>
      <c r="E171" s="144"/>
      <c r="F171" s="143">
        <f>IF(C171="","",C171)</f>
        <v>6.4214820000000006E-2</v>
      </c>
    </row>
    <row r="172" spans="1:7" x14ac:dyDescent="0.25">
      <c r="A172" s="109" t="s">
        <v>612</v>
      </c>
      <c r="B172" s="131" t="s">
        <v>2636</v>
      </c>
      <c r="C172" s="143">
        <v>8.2729280000000002E-2</v>
      </c>
      <c r="D172" s="143" t="str">
        <f>IF(C172="","","ND2")</f>
        <v>ND2</v>
      </c>
      <c r="E172" s="143"/>
      <c r="F172" s="143">
        <f>IF(C172="","",C172)</f>
        <v>8.2729280000000002E-2</v>
      </c>
    </row>
    <row r="173" spans="1:7" x14ac:dyDescent="0.25">
      <c r="A173" s="109" t="s">
        <v>614</v>
      </c>
      <c r="B173" s="131" t="s">
        <v>2637</v>
      </c>
      <c r="C173" s="143">
        <v>0.19030008000000001</v>
      </c>
      <c r="D173" s="143" t="str">
        <f>IF(C173="","","ND2")</f>
        <v>ND2</v>
      </c>
      <c r="E173" s="143"/>
      <c r="F173" s="143">
        <f>IF(C173="","",C173)</f>
        <v>0.19030008000000001</v>
      </c>
    </row>
    <row r="174" spans="1:7" x14ac:dyDescent="0.25">
      <c r="A174" s="109" t="s">
        <v>616</v>
      </c>
      <c r="B174" s="131" t="s">
        <v>2638</v>
      </c>
      <c r="C174" s="143">
        <v>0.62405913000000002</v>
      </c>
      <c r="D174" s="143" t="str">
        <f>IF(C174="","","ND2")</f>
        <v>ND2</v>
      </c>
      <c r="E174" s="143"/>
      <c r="F174" s="143">
        <f>IF(C174="","",C174)</f>
        <v>0.62405913000000002</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181.0244115557195</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1.72578053</v>
      </c>
      <c r="D190" s="170">
        <v>80</v>
      </c>
      <c r="E190" s="136"/>
      <c r="F190" s="166">
        <f t="shared" ref="F190:F213" si="3">IF($C$214=0,"",IF(C190="[for completion]","",IF(C190="","",C190/$C$214)))</f>
        <v>3.1970935594113962E-4</v>
      </c>
      <c r="G190" s="166">
        <f t="shared" ref="G190:G213" si="4">IF($D$214=0,"",IF(D190="[for completion]","",IF(D190="","",D190/$D$214)))</f>
        <v>2.6828532143935075E-3</v>
      </c>
    </row>
    <row r="191" spans="1:7" x14ac:dyDescent="0.25">
      <c r="A191" s="109" t="s">
        <v>637</v>
      </c>
      <c r="B191" s="130" t="s">
        <v>2641</v>
      </c>
      <c r="C191" s="167">
        <v>35.886388259999997</v>
      </c>
      <c r="D191" s="170">
        <v>865</v>
      </c>
      <c r="E191" s="136"/>
      <c r="F191" s="166">
        <f t="shared" si="3"/>
        <v>6.6481304419735657E-3</v>
      </c>
      <c r="G191" s="166">
        <f t="shared" si="4"/>
        <v>2.9008350380629801E-2</v>
      </c>
    </row>
    <row r="192" spans="1:7" x14ac:dyDescent="0.25">
      <c r="A192" s="109" t="s">
        <v>638</v>
      </c>
      <c r="B192" s="130" t="s">
        <v>2642</v>
      </c>
      <c r="C192" s="167">
        <v>124.84771585999999</v>
      </c>
      <c r="D192" s="170">
        <v>1942</v>
      </c>
      <c r="E192" s="136"/>
      <c r="F192" s="166">
        <f t="shared" si="3"/>
        <v>2.3128655199466761E-2</v>
      </c>
      <c r="G192" s="166">
        <f t="shared" si="4"/>
        <v>6.5126261779402395E-2</v>
      </c>
    </row>
    <row r="193" spans="1:7" x14ac:dyDescent="0.25">
      <c r="A193" s="109" t="s">
        <v>639</v>
      </c>
      <c r="B193" s="130" t="s">
        <v>2643</v>
      </c>
      <c r="C193" s="167">
        <v>279.81252122000001</v>
      </c>
      <c r="D193" s="170">
        <v>3128</v>
      </c>
      <c r="E193" s="136"/>
      <c r="F193" s="166">
        <f t="shared" si="3"/>
        <v>5.183664978739369E-2</v>
      </c>
      <c r="G193" s="166">
        <f t="shared" si="4"/>
        <v>0.10489956068278615</v>
      </c>
    </row>
    <row r="194" spans="1:7" x14ac:dyDescent="0.25">
      <c r="A194" s="109" t="s">
        <v>640</v>
      </c>
      <c r="B194" s="130" t="s">
        <v>2644</v>
      </c>
      <c r="C194" s="167">
        <v>972.66120672</v>
      </c>
      <c r="D194" s="170">
        <v>7691</v>
      </c>
      <c r="E194" s="136"/>
      <c r="F194" s="166">
        <f t="shared" si="3"/>
        <v>0.18019028639138887</v>
      </c>
      <c r="G194" s="166">
        <f t="shared" si="4"/>
        <v>0.2579228008987558</v>
      </c>
    </row>
    <row r="195" spans="1:7" x14ac:dyDescent="0.25">
      <c r="A195" s="109" t="s">
        <v>641</v>
      </c>
      <c r="B195" s="130" t="s">
        <v>2645</v>
      </c>
      <c r="C195" s="167">
        <v>1160.8332825800001</v>
      </c>
      <c r="D195" s="170">
        <v>6657</v>
      </c>
      <c r="E195" s="136"/>
      <c r="F195" s="166">
        <f t="shared" si="3"/>
        <v>0.21505009164096361</v>
      </c>
      <c r="G195" s="166">
        <f t="shared" si="4"/>
        <v>0.22324692310271974</v>
      </c>
    </row>
    <row r="196" spans="1:7" x14ac:dyDescent="0.25">
      <c r="A196" s="109" t="s">
        <v>642</v>
      </c>
      <c r="B196" s="130" t="s">
        <v>2646</v>
      </c>
      <c r="C196" s="167">
        <v>905.57049243999995</v>
      </c>
      <c r="D196" s="170">
        <v>4055</v>
      </c>
      <c r="E196" s="136"/>
      <c r="F196" s="166">
        <f t="shared" si="3"/>
        <v>0.16776140063261291</v>
      </c>
      <c r="G196" s="166">
        <f t="shared" si="4"/>
        <v>0.13598712230457091</v>
      </c>
    </row>
    <row r="197" spans="1:7" x14ac:dyDescent="0.25">
      <c r="A197" s="109" t="s">
        <v>643</v>
      </c>
      <c r="B197" s="130" t="s">
        <v>2647</v>
      </c>
      <c r="C197" s="167">
        <v>632.56921801999999</v>
      </c>
      <c r="D197" s="170">
        <v>2309</v>
      </c>
      <c r="E197" s="136"/>
      <c r="F197" s="166">
        <f t="shared" si="3"/>
        <v>0.11718656791276034</v>
      </c>
      <c r="G197" s="166">
        <f t="shared" si="4"/>
        <v>7.7433850900432616E-2</v>
      </c>
    </row>
    <row r="198" spans="1:7" x14ac:dyDescent="0.25">
      <c r="A198" s="109" t="s">
        <v>644</v>
      </c>
      <c r="B198" s="130" t="s">
        <v>2648</v>
      </c>
      <c r="C198" s="167">
        <v>390.52146217000001</v>
      </c>
      <c r="D198" s="170">
        <v>1202</v>
      </c>
      <c r="E198" s="136"/>
      <c r="F198" s="166">
        <f t="shared" si="3"/>
        <v>7.2346027192439599E-2</v>
      </c>
      <c r="G198" s="166">
        <f t="shared" si="4"/>
        <v>4.030986954626245E-2</v>
      </c>
    </row>
    <row r="199" spans="1:7" x14ac:dyDescent="0.25">
      <c r="A199" s="109" t="s">
        <v>645</v>
      </c>
      <c r="B199" s="130" t="s">
        <v>2649</v>
      </c>
      <c r="C199" s="167">
        <v>290.39003523000002</v>
      </c>
      <c r="D199" s="170">
        <v>776</v>
      </c>
      <c r="E199" s="130"/>
      <c r="F199" s="166">
        <f t="shared" si="3"/>
        <v>5.3796186433455802E-2</v>
      </c>
      <c r="G199" s="166">
        <f t="shared" si="4"/>
        <v>2.6023676179617022E-2</v>
      </c>
    </row>
    <row r="200" spans="1:7" x14ac:dyDescent="0.25">
      <c r="A200" s="109" t="s">
        <v>646</v>
      </c>
      <c r="B200" s="130" t="s">
        <v>2650</v>
      </c>
      <c r="C200" s="167">
        <v>156.76708031000001</v>
      </c>
      <c r="D200" s="170">
        <v>370</v>
      </c>
      <c r="E200" s="130"/>
      <c r="F200" s="166">
        <f t="shared" si="3"/>
        <v>2.9041874912497139E-2</v>
      </c>
      <c r="G200" s="166">
        <f t="shared" si="4"/>
        <v>1.2408196116569972E-2</v>
      </c>
    </row>
    <row r="201" spans="1:7" x14ac:dyDescent="0.25">
      <c r="A201" s="109" t="s">
        <v>647</v>
      </c>
      <c r="B201" s="130" t="s">
        <v>2651</v>
      </c>
      <c r="C201" s="167">
        <v>110.50928881999999</v>
      </c>
      <c r="D201" s="170">
        <v>233</v>
      </c>
      <c r="E201" s="130"/>
      <c r="F201" s="166">
        <f t="shared" si="3"/>
        <v>2.0472390863139234E-2</v>
      </c>
      <c r="G201" s="166">
        <f t="shared" si="4"/>
        <v>7.8138099869210914E-3</v>
      </c>
    </row>
    <row r="202" spans="1:7" x14ac:dyDescent="0.25">
      <c r="A202" s="109" t="s">
        <v>648</v>
      </c>
      <c r="B202" s="130" t="s">
        <v>2652</v>
      </c>
      <c r="C202" s="167">
        <v>73.922159930000007</v>
      </c>
      <c r="D202" s="170">
        <v>141</v>
      </c>
      <c r="E202" s="130"/>
      <c r="F202" s="166">
        <f t="shared" si="3"/>
        <v>1.3694444762914449E-2</v>
      </c>
      <c r="G202" s="166">
        <f t="shared" si="4"/>
        <v>4.7285287903685571E-3</v>
      </c>
    </row>
    <row r="203" spans="1:7" x14ac:dyDescent="0.25">
      <c r="A203" s="109" t="s">
        <v>649</v>
      </c>
      <c r="B203" s="130" t="s">
        <v>2653</v>
      </c>
      <c r="C203" s="167">
        <v>65.727644100000006</v>
      </c>
      <c r="D203" s="170">
        <v>114</v>
      </c>
      <c r="E203" s="130"/>
      <c r="F203" s="166">
        <f t="shared" si="3"/>
        <v>1.2176370284313875E-2</v>
      </c>
      <c r="G203" s="166">
        <f t="shared" si="4"/>
        <v>3.8230658305107483E-3</v>
      </c>
    </row>
    <row r="204" spans="1:7" x14ac:dyDescent="0.25">
      <c r="A204" s="109" t="s">
        <v>650</v>
      </c>
      <c r="B204" s="130" t="s">
        <v>2654</v>
      </c>
      <c r="C204" s="167">
        <v>47.139227419999997</v>
      </c>
      <c r="D204" s="170">
        <v>75</v>
      </c>
      <c r="E204" s="130"/>
      <c r="F204" s="166">
        <f t="shared" si="3"/>
        <v>8.7327744032499356E-3</v>
      </c>
      <c r="G204" s="166">
        <f t="shared" si="4"/>
        <v>2.5151748884939132E-3</v>
      </c>
    </row>
    <row r="205" spans="1:7" x14ac:dyDescent="0.25">
      <c r="A205" s="109" t="s">
        <v>651</v>
      </c>
      <c r="B205" s="130" t="s">
        <v>2655</v>
      </c>
      <c r="C205" s="167">
        <v>37.168335890000002</v>
      </c>
      <c r="D205" s="170">
        <v>55</v>
      </c>
      <c r="F205" s="166">
        <f t="shared" si="3"/>
        <v>6.8856175638948979E-3</v>
      </c>
      <c r="G205" s="166">
        <f t="shared" si="4"/>
        <v>1.8444615848955364E-3</v>
      </c>
    </row>
    <row r="206" spans="1:7" x14ac:dyDescent="0.25">
      <c r="A206" s="109" t="s">
        <v>652</v>
      </c>
      <c r="B206" s="130" t="s">
        <v>2656</v>
      </c>
      <c r="C206" s="167">
        <v>24.707174240000001</v>
      </c>
      <c r="D206" s="170">
        <v>34</v>
      </c>
      <c r="E206" s="125"/>
      <c r="F206" s="166">
        <f t="shared" si="3"/>
        <v>4.5771259010529671E-3</v>
      </c>
      <c r="G206" s="166">
        <f t="shared" si="4"/>
        <v>1.1402126161172406E-3</v>
      </c>
    </row>
    <row r="207" spans="1:7" x14ac:dyDescent="0.25">
      <c r="A207" s="109" t="s">
        <v>653</v>
      </c>
      <c r="B207" s="130" t="s">
        <v>2657</v>
      </c>
      <c r="C207" s="167">
        <v>16.41742812</v>
      </c>
      <c r="D207" s="170">
        <v>21</v>
      </c>
      <c r="E207" s="125"/>
      <c r="F207" s="166">
        <f t="shared" si="3"/>
        <v>3.0414095414873841E-3</v>
      </c>
      <c r="G207" s="166">
        <f t="shared" si="4"/>
        <v>7.0424896877829574E-4</v>
      </c>
    </row>
    <row r="208" spans="1:7" x14ac:dyDescent="0.25">
      <c r="A208" s="109" t="s">
        <v>654</v>
      </c>
      <c r="B208" s="130" t="s">
        <v>2658</v>
      </c>
      <c r="C208" s="167">
        <v>11.64870648</v>
      </c>
      <c r="D208" s="170">
        <v>14</v>
      </c>
      <c r="E208" s="125"/>
      <c r="F208" s="166">
        <f t="shared" si="3"/>
        <v>2.1579803350013338E-3</v>
      </c>
      <c r="G208" s="166">
        <f t="shared" si="4"/>
        <v>4.6949931251886383E-4</v>
      </c>
    </row>
    <row r="209" spans="1:7" x14ac:dyDescent="0.25">
      <c r="A209" s="109" t="s">
        <v>655</v>
      </c>
      <c r="B209" s="130" t="s">
        <v>2659</v>
      </c>
      <c r="C209" s="167">
        <v>11.47125035</v>
      </c>
      <c r="D209" s="170">
        <v>13</v>
      </c>
      <c r="E209" s="125"/>
      <c r="F209" s="166">
        <f t="shared" si="3"/>
        <v>2.1251057115808767E-3</v>
      </c>
      <c r="G209" s="166">
        <f t="shared" si="4"/>
        <v>4.3596364733894497E-4</v>
      </c>
    </row>
    <row r="210" spans="1:7" x14ac:dyDescent="0.25">
      <c r="A210" s="109" t="s">
        <v>656</v>
      </c>
      <c r="B210" s="130" t="s">
        <v>2660</v>
      </c>
      <c r="C210" s="167">
        <v>6.4599294499999997</v>
      </c>
      <c r="D210" s="170">
        <v>7</v>
      </c>
      <c r="E210" s="125"/>
      <c r="F210" s="166">
        <f t="shared" si="3"/>
        <v>1.1967337955103134E-3</v>
      </c>
      <c r="G210" s="166">
        <f t="shared" si="4"/>
        <v>2.3474965625943191E-4</v>
      </c>
    </row>
    <row r="211" spans="1:7" x14ac:dyDescent="0.25">
      <c r="A211" s="109" t="s">
        <v>657</v>
      </c>
      <c r="B211" s="130" t="s">
        <v>2661</v>
      </c>
      <c r="C211" s="167">
        <v>9.8621723200000009</v>
      </c>
      <c r="D211" s="170">
        <v>10</v>
      </c>
      <c r="E211" s="125"/>
      <c r="F211" s="166">
        <f t="shared" si="3"/>
        <v>1.8270160694232279E-3</v>
      </c>
      <c r="G211" s="166">
        <f t="shared" si="4"/>
        <v>3.3535665179918844E-4</v>
      </c>
    </row>
    <row r="212" spans="1:7" x14ac:dyDescent="0.25">
      <c r="A212" s="109" t="s">
        <v>658</v>
      </c>
      <c r="B212" s="130" t="s">
        <v>2662</v>
      </c>
      <c r="C212" s="167">
        <v>31.34842772</v>
      </c>
      <c r="D212" s="170">
        <v>27</v>
      </c>
      <c r="E212" s="125"/>
      <c r="F212" s="166">
        <f t="shared" si="3"/>
        <v>5.80745086753793E-3</v>
      </c>
      <c r="G212" s="166">
        <f t="shared" si="4"/>
        <v>9.0546295985780879E-4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5397.9669281800007</v>
      </c>
      <c r="D214" s="171">
        <f>SUM(D190:D213)</f>
        <v>29819</v>
      </c>
      <c r="E214" s="125"/>
      <c r="F214" s="172">
        <f>SUM(F190:F213)</f>
        <v>1</v>
      </c>
      <c r="G214" s="172">
        <f>SUM(G190:G213)</f>
        <v>0.99999999999999989</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0.67691403000000006</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500.65435382999999</v>
      </c>
      <c r="D219" s="170">
        <v>7422</v>
      </c>
      <c r="F219" s="166">
        <f t="shared" ref="F219:F226" si="5">IF($C$227=0,"",IF(C219="[for completion]","",C219/$C$227))</f>
        <v>9.2748688625034353E-2</v>
      </c>
      <c r="G219" s="166">
        <f t="shared" ref="G219:G226" si="6">IF($D$227=0,"",IF(D219="[for completion]","",D219/$D$227))</f>
        <v>0.12934595075024835</v>
      </c>
    </row>
    <row r="220" spans="1:7" x14ac:dyDescent="0.25">
      <c r="A220" s="109" t="s">
        <v>667</v>
      </c>
      <c r="B220" s="109" t="s">
        <v>2664</v>
      </c>
      <c r="C220" s="167">
        <v>586.00591419</v>
      </c>
      <c r="D220" s="170">
        <v>6900</v>
      </c>
      <c r="F220" s="166">
        <f t="shared" si="5"/>
        <v>0.10856048619541656</v>
      </c>
      <c r="G220" s="166">
        <f t="shared" si="6"/>
        <v>0.12024886286401422</v>
      </c>
    </row>
    <row r="221" spans="1:7" x14ac:dyDescent="0.25">
      <c r="A221" s="109" t="s">
        <v>669</v>
      </c>
      <c r="B221" s="109" t="s">
        <v>2665</v>
      </c>
      <c r="C221" s="167">
        <v>835.55310355999995</v>
      </c>
      <c r="D221" s="170">
        <v>8961</v>
      </c>
      <c r="F221" s="166">
        <f t="shared" si="5"/>
        <v>0.15479033396777747</v>
      </c>
      <c r="G221" s="166">
        <f t="shared" si="6"/>
        <v>0.15616667538035239</v>
      </c>
    </row>
    <row r="222" spans="1:7" x14ac:dyDescent="0.25">
      <c r="A222" s="109" t="s">
        <v>671</v>
      </c>
      <c r="B222" s="109" t="s">
        <v>2666</v>
      </c>
      <c r="C222" s="167">
        <v>1073.7679080099999</v>
      </c>
      <c r="D222" s="170">
        <v>10367</v>
      </c>
      <c r="F222" s="166">
        <f t="shared" si="5"/>
        <v>0.19892080153444658</v>
      </c>
      <c r="G222" s="166">
        <f t="shared" si="6"/>
        <v>0.18066955961032397</v>
      </c>
    </row>
    <row r="223" spans="1:7" x14ac:dyDescent="0.25">
      <c r="A223" s="109" t="s">
        <v>673</v>
      </c>
      <c r="B223" s="109" t="s">
        <v>2667</v>
      </c>
      <c r="C223" s="167">
        <v>754.70334446000004</v>
      </c>
      <c r="D223" s="170">
        <v>7871</v>
      </c>
      <c r="F223" s="166">
        <f t="shared" si="5"/>
        <v>0.13981251728684801</v>
      </c>
      <c r="G223" s="166">
        <f t="shared" si="6"/>
        <v>0.13717084052212405</v>
      </c>
    </row>
    <row r="224" spans="1:7" x14ac:dyDescent="0.25">
      <c r="A224" s="109" t="s">
        <v>675</v>
      </c>
      <c r="B224" s="109" t="s">
        <v>2668</v>
      </c>
      <c r="C224" s="167">
        <v>829.43073904000005</v>
      </c>
      <c r="D224" s="170">
        <v>8005</v>
      </c>
      <c r="F224" s="166">
        <f t="shared" si="5"/>
        <v>0.1536561357406564</v>
      </c>
      <c r="G224" s="166">
        <f t="shared" si="6"/>
        <v>0.13950610829368607</v>
      </c>
    </row>
    <row r="225" spans="1:7" x14ac:dyDescent="0.25">
      <c r="A225" s="109" t="s">
        <v>677</v>
      </c>
      <c r="B225" s="109" t="s">
        <v>2669</v>
      </c>
      <c r="C225" s="167">
        <v>631.10626575000003</v>
      </c>
      <c r="D225" s="170">
        <v>6087</v>
      </c>
      <c r="F225" s="166">
        <f t="shared" si="5"/>
        <v>0.11691554878843735</v>
      </c>
      <c r="G225" s="166">
        <f t="shared" si="6"/>
        <v>0.10608040989177603</v>
      </c>
    </row>
    <row r="226" spans="1:7" x14ac:dyDescent="0.25">
      <c r="A226" s="109" t="s">
        <v>679</v>
      </c>
      <c r="B226" s="109" t="s">
        <v>2670</v>
      </c>
      <c r="C226" s="167">
        <v>186.74529934</v>
      </c>
      <c r="D226" s="170">
        <v>1768</v>
      </c>
      <c r="F226" s="166">
        <f t="shared" si="5"/>
        <v>3.4595487861383362E-2</v>
      </c>
      <c r="G226" s="166">
        <f t="shared" si="6"/>
        <v>3.0811592687474947E-2</v>
      </c>
    </row>
    <row r="227" spans="1:7" x14ac:dyDescent="0.25">
      <c r="A227" s="109" t="s">
        <v>681</v>
      </c>
      <c r="B227" s="139" t="s">
        <v>99</v>
      </c>
      <c r="C227" s="167">
        <f>SUM(C219:C226)</f>
        <v>5397.9669281799997</v>
      </c>
      <c r="D227" s="170">
        <f>SUM(D219:D226)</f>
        <v>57381</v>
      </c>
      <c r="F227" s="143">
        <f>SUM(F219:F226)</f>
        <v>1.0000000000000002</v>
      </c>
      <c r="G227" s="143">
        <f>SUM(G219:G226)</f>
        <v>0.99999999999999989</v>
      </c>
    </row>
    <row r="228" spans="1:7" outlineLevel="1" x14ac:dyDescent="0.25">
      <c r="A228" s="109" t="s">
        <v>682</v>
      </c>
      <c r="B228" s="126" t="s">
        <v>2671</v>
      </c>
      <c r="C228" s="167">
        <v>177.87927743</v>
      </c>
      <c r="D228" s="170">
        <v>1672</v>
      </c>
      <c r="F228" s="166">
        <f t="shared" ref="F228:F233" si="7">IF($C$227=0,"",IF(C228="[for completion]","",C228/$C$227))</f>
        <v>3.2953013569124348E-2</v>
      </c>
      <c r="G228" s="166">
        <f t="shared" ref="G228:G233" si="8">IF($D$227=0,"",IF(D228="[for completion]","",D228/$D$227))</f>
        <v>2.9138565030236489E-2</v>
      </c>
    </row>
    <row r="229" spans="1:7" outlineLevel="1" x14ac:dyDescent="0.25">
      <c r="A229" s="109" t="s">
        <v>684</v>
      </c>
      <c r="B229" s="126" t="s">
        <v>2672</v>
      </c>
      <c r="C229" s="167">
        <v>8.8660219100000006</v>
      </c>
      <c r="D229" s="170">
        <v>96</v>
      </c>
      <c r="F229" s="166">
        <f t="shared" si="7"/>
        <v>1.6424742922590125E-3</v>
      </c>
      <c r="G229" s="166">
        <f t="shared" si="8"/>
        <v>1.6730276572384586E-3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0.49151415999999998</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1606.5129918</v>
      </c>
      <c r="D241" s="170">
        <v>19466</v>
      </c>
      <c r="F241" s="166">
        <f t="shared" ref="F241:F248" si="9">IF($C$249=0,"",IF(C241="[Mark as ND1 if not relevant]","",C241/$C$249))</f>
        <v>0.29761445617853355</v>
      </c>
      <c r="G241" s="166">
        <f t="shared" ref="G241:G248" si="10">IF($D$249=0,"",IF(D241="[Mark as ND1 if not relevant]","",D241/$D$249))</f>
        <v>0.33924121224795661</v>
      </c>
    </row>
    <row r="242" spans="1:7" x14ac:dyDescent="0.25">
      <c r="A242" s="109" t="s">
        <v>700</v>
      </c>
      <c r="B242" s="109" t="s">
        <v>2664</v>
      </c>
      <c r="C242" s="167">
        <v>1253.9780057200001</v>
      </c>
      <c r="D242" s="170">
        <v>12708</v>
      </c>
      <c r="F242" s="166">
        <f t="shared" si="9"/>
        <v>0.23230561105767952</v>
      </c>
      <c r="G242" s="166">
        <f t="shared" si="10"/>
        <v>0.22146703612694096</v>
      </c>
    </row>
    <row r="243" spans="1:7" x14ac:dyDescent="0.25">
      <c r="A243" s="109" t="s">
        <v>701</v>
      </c>
      <c r="B243" s="109" t="s">
        <v>2665</v>
      </c>
      <c r="C243" s="167">
        <v>1087.7364614099999</v>
      </c>
      <c r="D243" s="170">
        <v>11171</v>
      </c>
      <c r="F243" s="166">
        <f t="shared" si="9"/>
        <v>0.20150854495448817</v>
      </c>
      <c r="G243" s="166">
        <f t="shared" si="10"/>
        <v>0.19468116623969606</v>
      </c>
    </row>
    <row r="244" spans="1:7" x14ac:dyDescent="0.25">
      <c r="A244" s="109" t="s">
        <v>702</v>
      </c>
      <c r="B244" s="109" t="s">
        <v>2666</v>
      </c>
      <c r="C244" s="167">
        <v>919.78516978000005</v>
      </c>
      <c r="D244" s="170">
        <v>9187</v>
      </c>
      <c r="F244" s="166">
        <f t="shared" si="9"/>
        <v>0.17039473972659527</v>
      </c>
      <c r="G244" s="166">
        <f t="shared" si="10"/>
        <v>0.16010526132343458</v>
      </c>
    </row>
    <row r="245" spans="1:7" x14ac:dyDescent="0.25">
      <c r="A245" s="109" t="s">
        <v>703</v>
      </c>
      <c r="B245" s="109" t="s">
        <v>2667</v>
      </c>
      <c r="C245" s="167">
        <v>431.09334860000001</v>
      </c>
      <c r="D245" s="170">
        <v>4106</v>
      </c>
      <c r="F245" s="166">
        <f t="shared" si="9"/>
        <v>7.9862169282565273E-2</v>
      </c>
      <c r="G245" s="166">
        <f t="shared" si="10"/>
        <v>7.1556787089803245E-2</v>
      </c>
    </row>
    <row r="246" spans="1:7" x14ac:dyDescent="0.25">
      <c r="A246" s="109" t="s">
        <v>704</v>
      </c>
      <c r="B246" s="109" t="s">
        <v>2668</v>
      </c>
      <c r="C246" s="167">
        <v>84.130848040000004</v>
      </c>
      <c r="D246" s="170">
        <v>649</v>
      </c>
      <c r="F246" s="166">
        <f t="shared" si="9"/>
        <v>1.5585654591693822E-2</v>
      </c>
      <c r="G246" s="166">
        <f t="shared" si="10"/>
        <v>1.1310364057789164E-2</v>
      </c>
    </row>
    <row r="247" spans="1:7" x14ac:dyDescent="0.25">
      <c r="A247" s="109" t="s">
        <v>705</v>
      </c>
      <c r="B247" s="109" t="s">
        <v>2669</v>
      </c>
      <c r="C247" s="167">
        <v>14.73010283</v>
      </c>
      <c r="D247" s="170">
        <v>94</v>
      </c>
      <c r="F247" s="166">
        <f t="shared" si="9"/>
        <v>2.72882420844443E-3</v>
      </c>
      <c r="G247" s="166">
        <f t="shared" si="10"/>
        <v>1.6381729143793242E-3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5397.9669281799997</v>
      </c>
      <c r="D249" s="170">
        <f>SUM(D241:D248)</f>
        <v>57381</v>
      </c>
      <c r="F249" s="143">
        <f>SUM(F241:F248)</f>
        <v>1</v>
      </c>
      <c r="G249" s="143">
        <f>SUM(G241:G248)</f>
        <v>1</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34" zoomScale="80" zoomScaleNormal="80" workbookViewId="0">
      <selection activeCell="C87" sqref="C87"/>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outlineLevel="1" x14ac:dyDescent="0.25">
      <c r="A25" s="26" t="s">
        <v>1394</v>
      </c>
      <c r="B25" s="41" t="s">
        <v>2605</v>
      </c>
      <c r="C25" s="236" t="s">
        <v>2604</v>
      </c>
      <c r="D25" s="236"/>
      <c r="E25" s="32"/>
      <c r="F25" s="32"/>
      <c r="G25" s="32"/>
      <c r="H25" s="24"/>
      <c r="L25" s="24"/>
      <c r="M25" s="24"/>
    </row>
    <row r="26" spans="1:13"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18.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114.07230541625962</v>
      </c>
      <c r="H75" s="24"/>
    </row>
    <row r="76" spans="1:14" x14ac:dyDescent="0.25">
      <c r="A76" s="26" t="s">
        <v>1445</v>
      </c>
      <c r="B76" s="26" t="s">
        <v>1473</v>
      </c>
      <c r="C76" s="262">
        <v>241.1814</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1.4658871395990407E-4</v>
      </c>
      <c r="D82" s="257" t="str">
        <f t="shared" ref="D82:D87" si="0">IF(C82="","","ND2")</f>
        <v>ND2</v>
      </c>
      <c r="E82" s="257" t="str">
        <f t="shared" ref="E82:E87" si="1">IF(C82="","","ND2")</f>
        <v>ND2</v>
      </c>
      <c r="F82" s="257" t="str">
        <f t="shared" ref="F82:F87" si="2">IF(C82="","","ND2")</f>
        <v>ND2</v>
      </c>
      <c r="G82" s="257">
        <f t="shared" ref="G82:G87" si="3">IF(C82="","",C82)</f>
        <v>1.4658871395990407E-4</v>
      </c>
      <c r="H82" s="24"/>
    </row>
    <row r="83" spans="1:8" x14ac:dyDescent="0.25">
      <c r="A83" s="26" t="s">
        <v>1452</v>
      </c>
      <c r="B83" s="236" t="s">
        <v>2715</v>
      </c>
      <c r="C83" s="257">
        <v>3.6466506097392677E-3</v>
      </c>
      <c r="D83" s="257" t="str">
        <f t="shared" si="0"/>
        <v>ND2</v>
      </c>
      <c r="E83" s="257" t="str">
        <f t="shared" si="1"/>
        <v>ND2</v>
      </c>
      <c r="F83" s="257" t="str">
        <f t="shared" si="2"/>
        <v>ND2</v>
      </c>
      <c r="G83" s="257">
        <f t="shared" si="3"/>
        <v>3.6466506097392677E-3</v>
      </c>
      <c r="H83" s="24"/>
    </row>
    <row r="84" spans="1:8" x14ac:dyDescent="0.25">
      <c r="A84" s="26" t="s">
        <v>1453</v>
      </c>
      <c r="B84" s="236" t="s">
        <v>2716</v>
      </c>
      <c r="C84" s="257">
        <v>0</v>
      </c>
      <c r="D84" s="257" t="str">
        <f t="shared" si="0"/>
        <v>ND2</v>
      </c>
      <c r="E84" s="257" t="str">
        <f t="shared" si="1"/>
        <v>ND2</v>
      </c>
      <c r="F84" s="257" t="str">
        <f t="shared" si="2"/>
        <v>ND2</v>
      </c>
      <c r="G84" s="257">
        <f t="shared" si="3"/>
        <v>0</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0.99620676067630087</v>
      </c>
      <c r="D87" s="257" t="str">
        <f t="shared" si="0"/>
        <v>ND2</v>
      </c>
      <c r="E87" s="257" t="str">
        <f t="shared" si="1"/>
        <v>ND2</v>
      </c>
      <c r="F87" s="257" t="str">
        <f t="shared" si="2"/>
        <v>ND2</v>
      </c>
      <c r="G87" s="257">
        <f t="shared" si="3"/>
        <v>0.99620676067630087</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2022-04-25T09:18:32Z</dcterms:created>
  <dcterms:modified xsi:type="dcterms:W3CDTF">2022-04-25T10:15:50Z</dcterms:modified>
</cp:coreProperties>
</file>